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480" yWindow="405" windowWidth="19875" windowHeight="7470"/>
  </bookViews>
  <sheets>
    <sheet name="Anexo 14Março" sheetId="1" r:id="rId1"/>
    <sheet name="Despesas" sheetId="2" r:id="rId2"/>
    <sheet name="Despesas Bancárias" sheetId="3" r:id="rId3"/>
    <sheet name="Folha de Pagamento" sheetId="4" r:id="rId4"/>
    <sheet name="Utilidade Pública" sheetId="5" r:id="rId5"/>
    <sheet name="Material de Consumo" sheetId="6" r:id="rId6"/>
    <sheet name="Serviços Prestados" sheetId="7" r:id="rId7"/>
  </sheets>
  <externalReferences>
    <externalReference r:id="rId8"/>
  </externalReferences>
  <definedNames>
    <definedName name="_xlnm._FilterDatabase" localSheetId="0" hidden="1">'Anexo 14Março'!$B$37:$G$43</definedName>
    <definedName name="_xlnm._FilterDatabase" localSheetId="1" hidden="1">Despesas!$A$14:$G$27</definedName>
    <definedName name="_xlnm._FilterDatabase" localSheetId="2" hidden="1">'Despesas Bancárias'!$A$14:$G$14</definedName>
    <definedName name="_xlnm._FilterDatabase" localSheetId="3" hidden="1">'Folha de Pagamento'!$A$14:$G$16</definedName>
    <definedName name="_xlnm._FilterDatabase" localSheetId="5" hidden="1">'Material de Consumo'!$A$14:$G$14</definedName>
    <definedName name="_xlnm._FilterDatabase" localSheetId="6" hidden="1">'Serviços Prestados'!$A$14:$G$18</definedName>
    <definedName name="_xlnm._FilterDatabase" localSheetId="4" hidden="1">'Utilidade Pública'!$A$14:$G$16</definedName>
  </definedNames>
  <calcPr calcId="144525"/>
</workbook>
</file>

<file path=xl/calcChain.xml><?xml version="1.0" encoding="utf-8"?>
<calcChain xmlns="http://schemas.openxmlformats.org/spreadsheetml/2006/main">
  <c r="G30" i="7" l="1"/>
  <c r="G26" i="6"/>
  <c r="G28" i="5"/>
  <c r="G28" i="4"/>
  <c r="G26" i="3"/>
  <c r="G39" i="2"/>
  <c r="E85" i="1"/>
  <c r="D85" i="1"/>
  <c r="F84" i="1"/>
  <c r="F85" i="1" s="1"/>
  <c r="C84" i="1"/>
  <c r="C85" i="1" s="1"/>
  <c r="G65" i="1"/>
  <c r="D65" i="1"/>
  <c r="F64" i="1"/>
  <c r="C64" i="1"/>
  <c r="E63" i="1"/>
  <c r="F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F53" i="1"/>
  <c r="C53" i="1"/>
  <c r="F52" i="1"/>
  <c r="C52" i="1"/>
  <c r="F51" i="1"/>
  <c r="C51" i="1"/>
  <c r="E50" i="1"/>
  <c r="C50" i="1" s="1"/>
  <c r="E49" i="1"/>
  <c r="E65" i="1" s="1"/>
  <c r="F32" i="1"/>
  <c r="F35" i="1" s="1"/>
  <c r="F38" i="1" s="1"/>
  <c r="G98" i="1" s="1"/>
  <c r="C49" i="1" l="1"/>
  <c r="C54" i="1"/>
  <c r="C63" i="1"/>
  <c r="F50" i="1"/>
  <c r="F59" i="1"/>
  <c r="F49" i="1"/>
  <c r="F65" i="1" s="1"/>
  <c r="G99" i="1" s="1"/>
  <c r="G100" i="1" s="1"/>
  <c r="G102" i="1" s="1"/>
  <c r="C65" i="1" l="1"/>
</calcChain>
</file>

<file path=xl/sharedStrings.xml><?xml version="1.0" encoding="utf-8"?>
<sst xmlns="http://schemas.openxmlformats.org/spreadsheetml/2006/main" count="249" uniqueCount="133">
  <si>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</si>
  <si>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</si>
  <si>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</si>
  <si>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</si>
  <si>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</si>
  <si>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</si>
  <si>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</si>
  <si>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</si>
  <si>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</si>
  <si>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</si>
  <si>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Março/2022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</si>
  <si>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</si>
  <si>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</si>
  <si>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</si>
  <si>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</si>
  <si>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</si>
  <si>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</si>
  <si>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</si>
  <si>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</si>
  <si>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</si>
  <si>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</si>
  <si>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</si>
  <si>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</si>
  <si>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</si>
  <si>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</si>
  <si>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</si>
  <si>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</si>
  <si>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</si>
  <si>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</si>
  <si>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</si>
  <si>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</si>
  <si>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</si>
  <si>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</si>
  <si>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</si>
  <si>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</si>
  <si>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02/2022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</si>
  <si>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</si>
  <si>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</si>
  <si>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</si>
  <si>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</si>
  <si>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</si>
  <si>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</si>
  <si>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</si>
  <si>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</si>
  <si>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</si>
  <si>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</si>
  <si>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</si>
  <si>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</si>
  <si>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</si>
  <si>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</si>
  <si>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</si>
  <si>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</si>
  <si>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</si>
  <si>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</si>
  <si>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</si>
  <si>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</si>
  <si>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</si>
  <si>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</si>
  <si>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</si>
  <si>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</si>
  <si>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</si>
  <si>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</si>
  <si>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</si>
  <si>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</si>
  <si>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</si>
  <si>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</si>
  <si>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</si>
  <si>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</si>
  <si>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</si>
  <si>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</si>
  <si>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</si>
  <si>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</si>
  <si>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</si>
  <si>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</si>
  <si>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</si>
  <si>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</si>
  <si>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</si>
  <si>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</si>
  <si>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Viterbo,14 de Abril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</si>
  <si>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</si>
  <si>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</si>
  <si>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</si>
  <si>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</si>
  <si>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</si>
  <si>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</si>
  <si>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</si>
  <si>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</si>
  <si>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</si>
  <si>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</si>
  <si>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(5) Fonte de recursos: federal ou estadual.</t>
  </si>
  <si>
    <t>(4) Modalidade, ou, no caso de dispensa e/ou inexigibilidade, a base legal.</t>
  </si>
  <si>
    <t>(3) Contrato; contrato de gestão; termo de parceria; termo de colaboração; termo de fomento, etc</t>
  </si>
  <si>
    <t>(2) Notas Fiscais e recibos</t>
  </si>
  <si>
    <t>1) Convênio, ou, auxílio, subvenção ou contribuição.</t>
  </si>
  <si>
    <t>SANTA ROSA DE VITERBO, 07 de abril de 2020</t>
  </si>
  <si>
    <t>______________________________</t>
  </si>
  <si>
    <t>_________________________</t>
  </si>
  <si>
    <t>TOTAL DAS DESPESAS</t>
  </si>
  <si>
    <t>Serviços Prestados</t>
  </si>
  <si>
    <t xml:space="preserve">Maria da Luz Lopes Gomes </t>
  </si>
  <si>
    <t>NFE 64</t>
  </si>
  <si>
    <t>Material de Consumo</t>
  </si>
  <si>
    <t>Ivana Mara e Silva  Equipamentos Médicos Ltda</t>
  </si>
  <si>
    <t>NFE</t>
  </si>
  <si>
    <t>Folha de Pagamento</t>
  </si>
  <si>
    <t xml:space="preserve">Pis </t>
  </si>
  <si>
    <t>Guia</t>
  </si>
  <si>
    <t>17/03/20222</t>
  </si>
  <si>
    <t>Utilidade Pública</t>
  </si>
  <si>
    <t>Cia de Saneamento Básico do Estado de São Paulo</t>
  </si>
  <si>
    <t>Conta</t>
  </si>
  <si>
    <t>Companhia Paulista de Força e Luz</t>
  </si>
  <si>
    <t>NF 231984449</t>
  </si>
  <si>
    <t>Telefonica Brasil S/A</t>
  </si>
  <si>
    <t>INSS</t>
  </si>
  <si>
    <t>Preventiva</t>
  </si>
  <si>
    <t>Boleto</t>
  </si>
  <si>
    <t>MRB Assessoria Contabil</t>
  </si>
  <si>
    <t>NFE 341</t>
  </si>
  <si>
    <t>Monteiro Serviços Terceirizados Eireli</t>
  </si>
  <si>
    <t>NFE 911</t>
  </si>
  <si>
    <t>Robson Luis Gonçalves da Silva</t>
  </si>
  <si>
    <t>NFE 12</t>
  </si>
  <si>
    <t>Gabrieli Monique Pinheiro Andreazzi</t>
  </si>
  <si>
    <t>Holerite</t>
  </si>
  <si>
    <t>Despesas Bancárias</t>
  </si>
  <si>
    <t>BB 649-1</t>
  </si>
  <si>
    <t>Extrato</t>
  </si>
  <si>
    <t>Despesa</t>
  </si>
  <si>
    <t>CREDOR</t>
  </si>
  <si>
    <t>ESPECIFICAÇÃO DO</t>
  </si>
  <si>
    <t>DATA DO</t>
  </si>
  <si>
    <t>II - DEMONSTRATIVO DAS DESPESAS REALIZADAS COM RECURSOS PRÓPRIO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</si>
</sst>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/>
    <xf numFmtId="0" fontId="1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66" fontId="24" fillId="4" borderId="1" xfId="0" applyNumberFormat="1" applyFont="1" applyFill="1" applyBorder="1" applyAlignment="1">
      <alignment horizontal="right"/>
    </xf>
    <xf numFmtId="0" fontId="15" fillId="0" borderId="4" xfId="0" applyFont="1" applyBorder="1" applyAlignment="1"/>
    <xf numFmtId="0" fontId="15" fillId="0" borderId="3" xfId="0" applyFont="1" applyBorder="1" applyAlignment="1"/>
    <xf numFmtId="0" fontId="15" fillId="0" borderId="2" xfId="0" applyFont="1" applyBorder="1" applyAlignment="1"/>
    <xf numFmtId="166" fontId="25" fillId="0" borderId="1" xfId="1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4" fillId="3" borderId="1" xfId="0" applyNumberFormat="1" applyFont="1" applyFill="1" applyBorder="1" applyAlignment="1">
      <alignment horizontal="center"/>
    </xf>
    <xf numFmtId="44" fontId="25" fillId="0" borderId="1" xfId="2" applyFont="1" applyBorder="1" applyAlignment="1">
      <alignment horizontal="right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14" fillId="0" borderId="1" xfId="0" applyNumberFormat="1" applyFont="1" applyBorder="1" applyAlignment="1">
      <alignment horizontal="center" vertical="center"/>
    </xf>
    <xf numFmtId="43" fontId="14" fillId="3" borderId="1" xfId="1" applyFont="1" applyFill="1" applyBorder="1" applyAlignment="1">
      <alignment horizontal="center"/>
    </xf>
    <xf numFmtId="14" fontId="14" fillId="0" borderId="2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166" fontId="25" fillId="0" borderId="1" xfId="1" applyNumberFormat="1" applyFont="1" applyBorder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16" fontId="27" fillId="0" borderId="0" xfId="0" applyNumberFormat="1" applyFont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8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2" xfId="0" applyFont="1" applyBorder="1" applyAlignment="1">
      <alignment horizontal="center" vertical="distributed"/>
    </xf>
    <xf numFmtId="0" fontId="25" fillId="0" borderId="0" xfId="0" applyFont="1"/>
    <xf numFmtId="0" fontId="25" fillId="0" borderId="0" xfId="0" applyFont="1" applyAlignment="1">
      <alignment horizontal="justify" vertical="justify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36004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</sheetNames>
    <sheetDataSet>
      <sheetData sheetId="0"/>
      <sheetData sheetId="1"/>
      <sheetData sheetId="2"/>
      <sheetData sheetId="3"/>
      <sheetData sheetId="4"/>
      <sheetData sheetId="5">
        <row r="14">
          <cell r="F14" t="str">
            <v>Despesas Bancárias</v>
          </cell>
          <cell r="G14">
            <v>97</v>
          </cell>
        </row>
        <row r="15">
          <cell r="F15" t="str">
            <v>Folha de Pagamento</v>
          </cell>
          <cell r="G15">
            <v>1241.27</v>
          </cell>
        </row>
        <row r="16">
          <cell r="F16" t="str">
            <v>Utilidade Pública</v>
          </cell>
          <cell r="G16">
            <v>176.15</v>
          </cell>
        </row>
        <row r="17">
          <cell r="F17" t="str">
            <v>Serviços Prestados</v>
          </cell>
          <cell r="G17">
            <v>100</v>
          </cell>
        </row>
        <row r="18">
          <cell r="F18" t="str">
            <v>Serviços Prestados</v>
          </cell>
          <cell r="G18">
            <v>5120</v>
          </cell>
        </row>
        <row r="19">
          <cell r="F19" t="str">
            <v>Serviços Prestados</v>
          </cell>
          <cell r="G19">
            <v>1045</v>
          </cell>
        </row>
        <row r="20">
          <cell r="F20" t="str">
            <v>Serviços Prestados</v>
          </cell>
          <cell r="G20">
            <v>266.67</v>
          </cell>
        </row>
        <row r="21">
          <cell r="F21" t="str">
            <v>Folha de Pagamento</v>
          </cell>
          <cell r="G21">
            <v>1556.89</v>
          </cell>
        </row>
        <row r="22">
          <cell r="F22" t="str">
            <v>Utilidade Pública</v>
          </cell>
          <cell r="G22">
            <v>181.66</v>
          </cell>
        </row>
        <row r="23">
          <cell r="F23" t="str">
            <v>Utilidade Pública</v>
          </cell>
          <cell r="G23">
            <v>516.86</v>
          </cell>
        </row>
        <row r="24">
          <cell r="F24" t="str">
            <v>Utilidade Pública</v>
          </cell>
          <cell r="G24">
            <v>177.7</v>
          </cell>
        </row>
        <row r="25">
          <cell r="F25" t="str">
            <v>Folha de Pagamento</v>
          </cell>
          <cell r="G25">
            <v>45.39</v>
          </cell>
        </row>
        <row r="26">
          <cell r="F26" t="str">
            <v>Material de Consumo</v>
          </cell>
          <cell r="G26">
            <v>446</v>
          </cell>
        </row>
        <row r="27">
          <cell r="F27" t="str">
            <v>Serviços Prestados</v>
          </cell>
          <cell r="G27">
            <v>240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46" workbookViewId="0">
      <selection activeCell="D50" sqref="D5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44630</v>
      </c>
      <c r="C27" s="31">
        <v>12000</v>
      </c>
      <c r="D27" s="32">
        <v>44635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2119.9299999999998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14119.93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14119.93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2843.5499999999997</v>
      </c>
      <c r="D49" s="69"/>
      <c r="E49" s="70">
        <f xml:space="preserve"> SUMIF([1]Março!F14:F33,"Folha de Pagamento",[1]Março!G14:G33)</f>
        <v>2843.5499999999997</v>
      </c>
      <c r="F49" s="71">
        <f>E49</f>
        <v>2843.5499999999997</v>
      </c>
      <c r="G49" s="68"/>
    </row>
    <row r="50" spans="2:7" x14ac:dyDescent="0.2">
      <c r="B50" s="67" t="s">
        <v>45</v>
      </c>
      <c r="C50" s="68">
        <f t="shared" ref="C50:C64" si="0">E50</f>
        <v>6771.67</v>
      </c>
      <c r="D50" s="69"/>
      <c r="E50" s="70">
        <f xml:space="preserve"> SUMIF([1]Março!F14:F33,"Serviços Prestados",[1]Março!G14:G33)</f>
        <v>6771.67</v>
      </c>
      <c r="F50" s="71">
        <f t="shared" ref="F50:F64" si="1">E50</f>
        <v>6771.67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446</v>
      </c>
      <c r="D54" s="69"/>
      <c r="E54" s="70">
        <f xml:space="preserve"> SUMIF([1]Março!F14:F33,"Material de Consumo",[1]Março!G14:G33)</f>
        <v>446</v>
      </c>
      <c r="F54" s="71">
        <f t="shared" si="1"/>
        <v>446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1052.3700000000001</v>
      </c>
      <c r="D59" s="69"/>
      <c r="E59" s="70">
        <f xml:space="preserve"> SUMIF([1]Março!F14:F33,"Utilidade Pública",[1]Março!G14:G33)</f>
        <v>1052.3700000000001</v>
      </c>
      <c r="F59" s="71">
        <f t="shared" si="1"/>
        <v>1052.3700000000001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 t="shared" si="0"/>
        <v>97</v>
      </c>
      <c r="D63" s="69"/>
      <c r="E63" s="70">
        <f xml:space="preserve"> SUMIF([1]Março!F14:F37,"Despesas Bancárias",[1]Março!G14:G37)</f>
        <v>97</v>
      </c>
      <c r="F63" s="71">
        <f>E63</f>
        <v>97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11210.59</v>
      </c>
      <c r="D65" s="76">
        <f>SUM(D49:D64)</f>
        <v>0</v>
      </c>
      <c r="E65" s="76">
        <f>SUM(E49:E64)</f>
        <v>11210.59</v>
      </c>
      <c r="F65" s="76">
        <f>SUM(F49:F64)</f>
        <v>11210.59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/>
      <c r="D83" s="69"/>
      <c r="E83" s="70"/>
      <c r="F83" s="69"/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14119.93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11210.59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2909.34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2909.34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B44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62" zoomScale="120" zoomScaleNormal="120" workbookViewId="0">
      <selection activeCell="A71" sqref="A71:I86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80"/>
      <c r="B13" s="184"/>
      <c r="C13" s="181"/>
      <c r="D13" s="183"/>
      <c r="E13" s="182"/>
      <c r="F13" s="181"/>
      <c r="G13" s="180"/>
    </row>
    <row r="14" spans="1:8" s="176" customFormat="1" ht="12.75" customHeight="1" x14ac:dyDescent="0.2">
      <c r="A14" s="166">
        <v>44629</v>
      </c>
      <c r="B14" s="162" t="s">
        <v>127</v>
      </c>
      <c r="C14" s="161"/>
      <c r="D14" s="160" t="s">
        <v>126</v>
      </c>
      <c r="E14" s="159"/>
      <c r="F14" s="165" t="s">
        <v>125</v>
      </c>
      <c r="G14" s="164">
        <v>97</v>
      </c>
    </row>
    <row r="15" spans="1:8" s="176" customFormat="1" ht="12.75" customHeight="1" x14ac:dyDescent="0.2">
      <c r="A15" s="173">
        <v>44629</v>
      </c>
      <c r="B15" s="179" t="s">
        <v>124</v>
      </c>
      <c r="C15" s="179"/>
      <c r="D15" s="178" t="s">
        <v>123</v>
      </c>
      <c r="E15" s="178"/>
      <c r="F15" s="171" t="s">
        <v>104</v>
      </c>
      <c r="G15" s="172">
        <v>1241.27</v>
      </c>
    </row>
    <row r="16" spans="1:8" s="176" customFormat="1" ht="12.75" customHeight="1" x14ac:dyDescent="0.2">
      <c r="A16" s="166">
        <v>44629</v>
      </c>
      <c r="B16" s="162" t="s">
        <v>110</v>
      </c>
      <c r="C16" s="161"/>
      <c r="D16" s="160" t="s">
        <v>113</v>
      </c>
      <c r="E16" s="159"/>
      <c r="F16" s="171" t="s">
        <v>108</v>
      </c>
      <c r="G16" s="164">
        <v>176.15</v>
      </c>
    </row>
    <row r="17" spans="1:7" s="176" customFormat="1" ht="12.75" customHeight="1" x14ac:dyDescent="0.2">
      <c r="A17" s="163">
        <v>44636</v>
      </c>
      <c r="B17" s="170" t="s">
        <v>122</v>
      </c>
      <c r="C17" s="170"/>
      <c r="D17" s="160" t="s">
        <v>121</v>
      </c>
      <c r="E17" s="159"/>
      <c r="F17" s="165" t="s">
        <v>98</v>
      </c>
      <c r="G17" s="177">
        <v>100</v>
      </c>
    </row>
    <row r="18" spans="1:7" x14ac:dyDescent="0.2">
      <c r="A18" s="163">
        <v>44636</v>
      </c>
      <c r="B18" s="170" t="s">
        <v>120</v>
      </c>
      <c r="C18" s="170"/>
      <c r="D18" s="160" t="s">
        <v>119</v>
      </c>
      <c r="E18" s="159"/>
      <c r="F18" s="158" t="s">
        <v>98</v>
      </c>
      <c r="G18" s="167">
        <v>5120</v>
      </c>
    </row>
    <row r="19" spans="1:7" x14ac:dyDescent="0.2">
      <c r="A19" s="166">
        <v>44636</v>
      </c>
      <c r="B19" s="162" t="s">
        <v>118</v>
      </c>
      <c r="C19" s="161"/>
      <c r="D19" s="160" t="s">
        <v>117</v>
      </c>
      <c r="E19" s="159"/>
      <c r="F19" s="165" t="s">
        <v>98</v>
      </c>
      <c r="G19" s="164">
        <v>1045</v>
      </c>
    </row>
    <row r="20" spans="1:7" x14ac:dyDescent="0.2">
      <c r="A20" s="166">
        <v>44637</v>
      </c>
      <c r="B20" s="162" t="s">
        <v>116</v>
      </c>
      <c r="C20" s="161"/>
      <c r="D20" s="160" t="s">
        <v>115</v>
      </c>
      <c r="E20" s="159"/>
      <c r="F20" s="165" t="s">
        <v>98</v>
      </c>
      <c r="G20" s="164">
        <v>266.67</v>
      </c>
    </row>
    <row r="21" spans="1:7" x14ac:dyDescent="0.2">
      <c r="A21" s="166">
        <v>44637</v>
      </c>
      <c r="B21" s="162" t="s">
        <v>106</v>
      </c>
      <c r="C21" s="161"/>
      <c r="D21" s="160" t="s">
        <v>114</v>
      </c>
      <c r="E21" s="159"/>
      <c r="F21" s="165" t="s">
        <v>104</v>
      </c>
      <c r="G21" s="164">
        <v>1556.89</v>
      </c>
    </row>
    <row r="22" spans="1:7" x14ac:dyDescent="0.2">
      <c r="A22" s="175">
        <v>44638</v>
      </c>
      <c r="B22" s="162" t="s">
        <v>110</v>
      </c>
      <c r="C22" s="161"/>
      <c r="D22" s="160" t="s">
        <v>113</v>
      </c>
      <c r="E22" s="159"/>
      <c r="F22" s="171" t="s">
        <v>108</v>
      </c>
      <c r="G22" s="174">
        <v>181.66</v>
      </c>
    </row>
    <row r="23" spans="1:7" x14ac:dyDescent="0.2">
      <c r="A23" s="173">
        <v>44637</v>
      </c>
      <c r="B23" s="162" t="s">
        <v>112</v>
      </c>
      <c r="C23" s="161"/>
      <c r="D23" s="160" t="s">
        <v>111</v>
      </c>
      <c r="E23" s="159"/>
      <c r="F23" s="171" t="s">
        <v>108</v>
      </c>
      <c r="G23" s="172">
        <v>516.86</v>
      </c>
    </row>
    <row r="24" spans="1:7" x14ac:dyDescent="0.2">
      <c r="A24" s="166">
        <v>44637</v>
      </c>
      <c r="B24" s="162" t="s">
        <v>110</v>
      </c>
      <c r="C24" s="161"/>
      <c r="D24" s="160" t="s">
        <v>109</v>
      </c>
      <c r="E24" s="159"/>
      <c r="F24" s="171" t="s">
        <v>108</v>
      </c>
      <c r="G24" s="164">
        <v>177.7</v>
      </c>
    </row>
    <row r="25" spans="1:7" x14ac:dyDescent="0.2">
      <c r="A25" s="163" t="s">
        <v>107</v>
      </c>
      <c r="B25" s="170" t="s">
        <v>106</v>
      </c>
      <c r="C25" s="170"/>
      <c r="D25" s="160" t="s">
        <v>105</v>
      </c>
      <c r="E25" s="159"/>
      <c r="F25" s="158" t="s">
        <v>104</v>
      </c>
      <c r="G25" s="167">
        <v>45.39</v>
      </c>
    </row>
    <row r="26" spans="1:7" x14ac:dyDescent="0.2">
      <c r="A26" s="163">
        <v>44637</v>
      </c>
      <c r="B26" s="169" t="s">
        <v>103</v>
      </c>
      <c r="C26" s="168"/>
      <c r="D26" s="160" t="s">
        <v>102</v>
      </c>
      <c r="E26" s="159"/>
      <c r="F26" s="158" t="s">
        <v>101</v>
      </c>
      <c r="G26" s="167">
        <v>446</v>
      </c>
    </row>
    <row r="27" spans="1:7" x14ac:dyDescent="0.2">
      <c r="A27" s="163">
        <v>44637</v>
      </c>
      <c r="B27" s="169" t="s">
        <v>100</v>
      </c>
      <c r="C27" s="168"/>
      <c r="D27" s="160" t="s">
        <v>99</v>
      </c>
      <c r="E27" s="159"/>
      <c r="F27" s="158" t="s">
        <v>98</v>
      </c>
      <c r="G27" s="167">
        <v>240</v>
      </c>
    </row>
    <row r="28" spans="1:7" x14ac:dyDescent="0.2">
      <c r="A28" s="163"/>
      <c r="B28" s="169"/>
      <c r="C28" s="168"/>
      <c r="D28" s="160"/>
      <c r="E28" s="159"/>
      <c r="F28" s="158"/>
      <c r="G28" s="167"/>
    </row>
    <row r="29" spans="1:7" x14ac:dyDescent="0.2">
      <c r="A29" s="163"/>
      <c r="B29" s="169"/>
      <c r="C29" s="168"/>
      <c r="D29" s="160"/>
      <c r="E29" s="159"/>
      <c r="F29" s="158"/>
      <c r="G29" s="167"/>
    </row>
    <row r="30" spans="1:7" x14ac:dyDescent="0.2">
      <c r="A30" s="163"/>
      <c r="B30" s="169"/>
      <c r="C30" s="168"/>
      <c r="D30" s="160"/>
      <c r="E30" s="159"/>
      <c r="F30" s="158"/>
      <c r="G30" s="167"/>
    </row>
    <row r="31" spans="1:7" x14ac:dyDescent="0.2">
      <c r="A31" s="163"/>
      <c r="B31" s="169"/>
      <c r="C31" s="168"/>
      <c r="D31" s="160"/>
      <c r="E31" s="159"/>
      <c r="F31" s="158"/>
      <c r="G31" s="167"/>
    </row>
    <row r="32" spans="1:7" x14ac:dyDescent="0.2">
      <c r="A32" s="163"/>
      <c r="B32" s="169"/>
      <c r="C32" s="168"/>
      <c r="D32" s="160"/>
      <c r="E32" s="159"/>
      <c r="F32" s="158"/>
      <c r="G32" s="167"/>
    </row>
    <row r="33" spans="1:7" x14ac:dyDescent="0.2">
      <c r="A33" s="166"/>
      <c r="B33" s="162"/>
      <c r="C33" s="161"/>
      <c r="D33" s="160"/>
      <c r="E33" s="159"/>
      <c r="F33" s="165"/>
      <c r="G33" s="164"/>
    </row>
    <row r="34" spans="1:7" x14ac:dyDescent="0.2">
      <c r="A34" s="166"/>
      <c r="B34" s="162"/>
      <c r="C34" s="161"/>
      <c r="D34" s="160"/>
      <c r="E34" s="159"/>
      <c r="F34" s="165"/>
      <c r="G34" s="164"/>
    </row>
    <row r="35" spans="1:7" x14ac:dyDescent="0.2">
      <c r="A35" s="166"/>
      <c r="B35" s="162"/>
      <c r="C35" s="161"/>
      <c r="D35" s="160"/>
      <c r="E35" s="159"/>
      <c r="F35" s="165"/>
      <c r="G35" s="164"/>
    </row>
    <row r="36" spans="1:7" x14ac:dyDescent="0.2">
      <c r="A36" s="166"/>
      <c r="B36" s="162"/>
      <c r="C36" s="161"/>
      <c r="D36" s="160"/>
      <c r="E36" s="159"/>
      <c r="F36" s="165"/>
      <c r="G36" s="164"/>
    </row>
    <row r="37" spans="1:7" ht="11.25" customHeight="1" x14ac:dyDescent="0.2">
      <c r="A37" s="166"/>
      <c r="B37" s="162"/>
      <c r="C37" s="161"/>
      <c r="D37" s="160"/>
      <c r="E37" s="159"/>
      <c r="F37" s="165"/>
      <c r="G37" s="164"/>
    </row>
    <row r="38" spans="1:7" ht="11.25" customHeight="1" x14ac:dyDescent="0.2">
      <c r="A38" s="163"/>
      <c r="B38" s="162"/>
      <c r="C38" s="161"/>
      <c r="D38" s="160"/>
      <c r="E38" s="159"/>
      <c r="F38" s="158"/>
      <c r="G38" s="157"/>
    </row>
    <row r="39" spans="1:7" ht="11.25" customHeight="1" x14ac:dyDescent="0.2">
      <c r="A39" s="156" t="s">
        <v>97</v>
      </c>
      <c r="B39" s="155"/>
      <c r="C39" s="155"/>
      <c r="D39" s="155"/>
      <c r="E39" s="155"/>
      <c r="F39" s="154"/>
      <c r="G39" s="153">
        <f>SUM(G12:G38)</f>
        <v>11210.59</v>
      </c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47"/>
      <c r="B52" s="147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47"/>
      <c r="B54" s="147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  <row r="56" spans="1:7" ht="11.25" customHeight="1" x14ac:dyDescent="0.2">
      <c r="A56" s="147"/>
      <c r="B56" s="147"/>
      <c r="C56" s="147"/>
      <c r="D56" s="147"/>
      <c r="E56" s="147"/>
      <c r="F56" s="147"/>
      <c r="G56" s="147"/>
    </row>
    <row r="57" spans="1:7" ht="11.25" customHeight="1" x14ac:dyDescent="0.2">
      <c r="A57" s="147"/>
      <c r="B57" s="147"/>
      <c r="C57" s="147"/>
      <c r="D57" s="147"/>
      <c r="E57" s="147"/>
      <c r="F57" s="147"/>
      <c r="G57" s="147"/>
    </row>
    <row r="58" spans="1:7" ht="11.25" customHeight="1" x14ac:dyDescent="0.2">
      <c r="A58" s="147"/>
      <c r="B58" s="147"/>
      <c r="C58" s="147"/>
      <c r="D58" s="147"/>
      <c r="E58" s="147"/>
      <c r="F58" s="147"/>
      <c r="G58" s="147"/>
    </row>
    <row r="59" spans="1:7" ht="11.25" customHeight="1" x14ac:dyDescent="0.2">
      <c r="A59" s="147"/>
      <c r="B59" s="147"/>
      <c r="C59" s="147"/>
      <c r="D59" s="147"/>
      <c r="E59" s="147"/>
      <c r="F59" s="147"/>
      <c r="G59" s="147"/>
    </row>
    <row r="60" spans="1:7" ht="11.25" customHeight="1" x14ac:dyDescent="0.2">
      <c r="A60" s="147"/>
      <c r="B60" s="147"/>
      <c r="C60" s="147"/>
      <c r="D60" s="147"/>
      <c r="E60" s="147"/>
      <c r="F60" s="147"/>
      <c r="G60" s="147"/>
    </row>
    <row r="61" spans="1:7" ht="11.25" customHeight="1" x14ac:dyDescent="0.2">
      <c r="A61" s="147"/>
      <c r="B61" s="147"/>
      <c r="C61" s="147"/>
      <c r="D61" s="147"/>
      <c r="E61" s="147"/>
      <c r="F61" s="147"/>
      <c r="G61" s="147"/>
    </row>
    <row r="62" spans="1:7" ht="11.25" customHeight="1" x14ac:dyDescent="0.2">
      <c r="A62" s="147"/>
      <c r="B62" s="147"/>
      <c r="C62" s="147"/>
      <c r="D62" s="147"/>
      <c r="E62" s="147"/>
      <c r="F62" s="147"/>
      <c r="G62" s="147"/>
    </row>
    <row r="63" spans="1:7" ht="11.25" customHeight="1" x14ac:dyDescent="0.2">
      <c r="A63" s="147"/>
      <c r="B63" s="147"/>
      <c r="C63" s="147"/>
      <c r="D63" s="147"/>
      <c r="E63" s="147"/>
      <c r="F63" s="147"/>
      <c r="G63" s="147"/>
    </row>
    <row r="64" spans="1:7" ht="11.25" customHeight="1" x14ac:dyDescent="0.2">
      <c r="A64" s="147"/>
      <c r="B64" s="147"/>
      <c r="C64" s="147"/>
      <c r="D64" s="147"/>
      <c r="E64" s="147"/>
      <c r="F64" s="147"/>
      <c r="G64" s="147"/>
    </row>
    <row r="65" spans="1:7" ht="11.25" customHeight="1" x14ac:dyDescent="0.2">
      <c r="A65" s="152"/>
      <c r="B65" s="152"/>
      <c r="C65" s="147"/>
      <c r="D65" s="147"/>
      <c r="E65" s="147"/>
      <c r="F65" s="147"/>
      <c r="G65" s="147"/>
    </row>
    <row r="66" spans="1:7" ht="11.25" customHeight="1" x14ac:dyDescent="0.2">
      <c r="A66" s="147"/>
      <c r="B66" s="147"/>
      <c r="C66" s="147"/>
      <c r="D66" s="147"/>
      <c r="E66" s="147"/>
      <c r="F66" s="147"/>
      <c r="G66" s="147"/>
    </row>
    <row r="67" spans="1:7" ht="11.25" customHeight="1" x14ac:dyDescent="0.2">
      <c r="A67" s="147"/>
      <c r="B67" s="147"/>
      <c r="C67" s="147"/>
      <c r="D67" s="147"/>
      <c r="E67" s="147"/>
      <c r="F67" s="147"/>
      <c r="G67" s="147"/>
    </row>
    <row r="68" spans="1:7" ht="11.25" customHeight="1" x14ac:dyDescent="0.2">
      <c r="A68" s="147"/>
      <c r="B68" s="147"/>
      <c r="C68" s="147"/>
      <c r="D68" s="147"/>
      <c r="E68" s="147"/>
      <c r="F68" s="147"/>
      <c r="G68" s="147"/>
    </row>
    <row r="69" spans="1:7" ht="11.25" customHeight="1" x14ac:dyDescent="0.2">
      <c r="A69" s="147"/>
      <c r="B69" s="147"/>
      <c r="C69" s="147"/>
      <c r="D69" s="147"/>
      <c r="E69" s="147"/>
      <c r="F69" s="147"/>
      <c r="G69" s="147"/>
    </row>
    <row r="70" spans="1:7" ht="11.25" customHeight="1" x14ac:dyDescent="0.2">
      <c r="A70" s="147"/>
      <c r="B70" s="147"/>
      <c r="C70" s="147"/>
      <c r="D70" s="147"/>
      <c r="E70" s="147"/>
      <c r="F70" s="147"/>
      <c r="G70" s="147"/>
    </row>
  </sheetData>
  <sheetProtection password="CB44" sheet="1"/>
  <mergeCells count="58">
    <mergeCell ref="A1:G7"/>
    <mergeCell ref="A10:G10"/>
    <mergeCell ref="A11:A12"/>
    <mergeCell ref="B11:C12"/>
    <mergeCell ref="D11:E12"/>
    <mergeCell ref="F11:F12"/>
    <mergeCell ref="G11:G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A65:B6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52" zoomScale="120" zoomScaleNormal="120" workbookViewId="0">
      <selection activeCell="C74" sqref="C74:C75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80"/>
      <c r="B13" s="184"/>
      <c r="C13" s="181"/>
      <c r="D13" s="183"/>
      <c r="E13" s="182"/>
      <c r="F13" s="181"/>
      <c r="G13" s="180"/>
    </row>
    <row r="14" spans="1:8" s="176" customFormat="1" ht="12.75" customHeight="1" x14ac:dyDescent="0.2">
      <c r="A14" s="166">
        <v>44629</v>
      </c>
      <c r="B14" s="162" t="s">
        <v>127</v>
      </c>
      <c r="C14" s="161"/>
      <c r="D14" s="160" t="s">
        <v>126</v>
      </c>
      <c r="E14" s="159"/>
      <c r="F14" s="165" t="s">
        <v>125</v>
      </c>
      <c r="G14" s="164">
        <v>97</v>
      </c>
    </row>
    <row r="15" spans="1:8" x14ac:dyDescent="0.2">
      <c r="A15" s="163"/>
      <c r="B15" s="169"/>
      <c r="C15" s="168"/>
      <c r="D15" s="160"/>
      <c r="E15" s="159"/>
      <c r="F15" s="158"/>
      <c r="G15" s="167"/>
    </row>
    <row r="16" spans="1:8" x14ac:dyDescent="0.2">
      <c r="A16" s="163"/>
      <c r="B16" s="169"/>
      <c r="C16" s="168"/>
      <c r="D16" s="160"/>
      <c r="E16" s="159"/>
      <c r="F16" s="158"/>
      <c r="G16" s="167"/>
    </row>
    <row r="17" spans="1:7" x14ac:dyDescent="0.2">
      <c r="A17" s="163"/>
      <c r="B17" s="169"/>
      <c r="C17" s="168"/>
      <c r="D17" s="160"/>
      <c r="E17" s="159"/>
      <c r="F17" s="158"/>
      <c r="G17" s="167"/>
    </row>
    <row r="18" spans="1:7" x14ac:dyDescent="0.2">
      <c r="A18" s="163"/>
      <c r="B18" s="169"/>
      <c r="C18" s="168"/>
      <c r="D18" s="160"/>
      <c r="E18" s="159"/>
      <c r="F18" s="158"/>
      <c r="G18" s="167"/>
    </row>
    <row r="19" spans="1:7" x14ac:dyDescent="0.2">
      <c r="A19" s="163"/>
      <c r="B19" s="169"/>
      <c r="C19" s="168"/>
      <c r="D19" s="160"/>
      <c r="E19" s="159"/>
      <c r="F19" s="158"/>
      <c r="G19" s="167"/>
    </row>
    <row r="20" spans="1:7" x14ac:dyDescent="0.2">
      <c r="A20" s="166"/>
      <c r="B20" s="162"/>
      <c r="C20" s="161"/>
      <c r="D20" s="160"/>
      <c r="E20" s="159"/>
      <c r="F20" s="165"/>
      <c r="G20" s="164"/>
    </row>
    <row r="21" spans="1:7" x14ac:dyDescent="0.2">
      <c r="A21" s="166"/>
      <c r="B21" s="162"/>
      <c r="C21" s="161"/>
      <c r="D21" s="160"/>
      <c r="E21" s="159"/>
      <c r="F21" s="165"/>
      <c r="G21" s="164"/>
    </row>
    <row r="22" spans="1:7" x14ac:dyDescent="0.2">
      <c r="A22" s="166"/>
      <c r="B22" s="162"/>
      <c r="C22" s="161"/>
      <c r="D22" s="160"/>
      <c r="E22" s="159"/>
      <c r="F22" s="165"/>
      <c r="G22" s="164"/>
    </row>
    <row r="23" spans="1:7" x14ac:dyDescent="0.2">
      <c r="A23" s="166"/>
      <c r="B23" s="162"/>
      <c r="C23" s="161"/>
      <c r="D23" s="160"/>
      <c r="E23" s="159"/>
      <c r="F23" s="165"/>
      <c r="G23" s="164"/>
    </row>
    <row r="24" spans="1:7" ht="11.25" customHeight="1" x14ac:dyDescent="0.2">
      <c r="A24" s="166"/>
      <c r="B24" s="162"/>
      <c r="C24" s="161"/>
      <c r="D24" s="160"/>
      <c r="E24" s="159"/>
      <c r="F24" s="165"/>
      <c r="G24" s="164"/>
    </row>
    <row r="25" spans="1:7" ht="11.25" customHeight="1" x14ac:dyDescent="0.2">
      <c r="A25" s="163"/>
      <c r="B25" s="162"/>
      <c r="C25" s="161"/>
      <c r="D25" s="160"/>
      <c r="E25" s="159"/>
      <c r="F25" s="158"/>
      <c r="G25" s="157"/>
    </row>
    <row r="26" spans="1:7" ht="11.25" customHeight="1" x14ac:dyDescent="0.2">
      <c r="A26" s="156" t="s">
        <v>97</v>
      </c>
      <c r="B26" s="155"/>
      <c r="C26" s="155"/>
      <c r="D26" s="155"/>
      <c r="E26" s="155"/>
      <c r="F26" s="154"/>
      <c r="G26" s="153">
        <f>SUM(G12:G25)</f>
        <v>97</v>
      </c>
    </row>
    <row r="27" spans="1:7" ht="11.25" customHeight="1" x14ac:dyDescent="0.2">
      <c r="A27" s="147"/>
      <c r="B27" s="147"/>
      <c r="C27" s="147"/>
      <c r="D27" s="147"/>
      <c r="E27" s="147"/>
      <c r="F27" s="147"/>
      <c r="G27" s="147"/>
    </row>
    <row r="28" spans="1:7" ht="11.25" customHeight="1" x14ac:dyDescent="0.2">
      <c r="A28" s="147"/>
      <c r="B28" s="147"/>
      <c r="C28" s="147"/>
      <c r="D28" s="147"/>
      <c r="E28" s="147"/>
      <c r="F28" s="147"/>
      <c r="G28" s="147"/>
    </row>
    <row r="29" spans="1:7" ht="11.25" customHeight="1" x14ac:dyDescent="0.2">
      <c r="A29" s="147"/>
      <c r="B29" s="147"/>
      <c r="C29" s="147"/>
      <c r="D29" s="147"/>
      <c r="E29" s="147"/>
      <c r="F29" s="147"/>
      <c r="G29" s="147"/>
    </row>
    <row r="30" spans="1:7" ht="11.25" customHeight="1" x14ac:dyDescent="0.2">
      <c r="A30" s="147"/>
      <c r="B30" s="147"/>
      <c r="C30" s="147"/>
      <c r="D30" s="147"/>
      <c r="E30" s="147"/>
      <c r="F30" s="147"/>
      <c r="G30" s="147"/>
    </row>
    <row r="31" spans="1:7" ht="11.25" customHeight="1" x14ac:dyDescent="0.2">
      <c r="A31" s="147"/>
      <c r="B31" s="147"/>
      <c r="C31" s="147"/>
      <c r="D31" s="147"/>
      <c r="E31" s="147"/>
      <c r="F31" s="147"/>
      <c r="G31" s="147"/>
    </row>
    <row r="32" spans="1:7" ht="11.25" customHeight="1" x14ac:dyDescent="0.2">
      <c r="A32" s="147"/>
      <c r="B32" s="147"/>
      <c r="C32" s="147"/>
      <c r="D32" s="147"/>
      <c r="E32" s="147"/>
      <c r="F32" s="147"/>
      <c r="G32" s="147"/>
    </row>
    <row r="33" spans="1:7" ht="11.25" customHeight="1" x14ac:dyDescent="0.2">
      <c r="A33" s="147"/>
      <c r="B33" s="147"/>
      <c r="C33" s="147"/>
      <c r="D33" s="147"/>
      <c r="E33" s="147"/>
      <c r="F33" s="147"/>
      <c r="G33" s="147"/>
    </row>
    <row r="34" spans="1:7" ht="11.25" customHeight="1" x14ac:dyDescent="0.2">
      <c r="A34" s="147"/>
      <c r="B34" s="147"/>
      <c r="C34" s="147"/>
      <c r="D34" s="147"/>
      <c r="E34" s="147"/>
      <c r="F34" s="147"/>
      <c r="G34" s="147"/>
    </row>
    <row r="35" spans="1:7" ht="11.25" customHeight="1" x14ac:dyDescent="0.2">
      <c r="A35" s="147"/>
      <c r="B35" s="147"/>
      <c r="C35" s="147"/>
      <c r="D35" s="147"/>
      <c r="E35" s="147"/>
      <c r="F35" s="147"/>
      <c r="G35" s="147"/>
    </row>
    <row r="36" spans="1:7" ht="11.25" customHeight="1" x14ac:dyDescent="0.2">
      <c r="A36" s="147"/>
      <c r="B36" s="147"/>
      <c r="C36" s="147"/>
      <c r="D36" s="147"/>
      <c r="E36" s="147"/>
      <c r="F36" s="147"/>
      <c r="G36" s="147"/>
    </row>
    <row r="37" spans="1:7" ht="11.25" customHeight="1" x14ac:dyDescent="0.2">
      <c r="A37" s="147"/>
      <c r="B37" s="147"/>
      <c r="C37" s="147"/>
      <c r="D37" s="147"/>
      <c r="E37" s="147"/>
      <c r="F37" s="147"/>
      <c r="G37" s="147"/>
    </row>
    <row r="38" spans="1:7" ht="11.25" customHeight="1" x14ac:dyDescent="0.2">
      <c r="A38" s="147"/>
      <c r="B38" s="147"/>
      <c r="C38" s="147"/>
      <c r="D38" s="147"/>
      <c r="E38" s="147"/>
      <c r="F38" s="147"/>
      <c r="G38" s="147"/>
    </row>
    <row r="39" spans="1:7" ht="11.25" customHeight="1" x14ac:dyDescent="0.2">
      <c r="A39" s="147"/>
      <c r="B39" s="147"/>
      <c r="C39" s="147"/>
      <c r="D39" s="147"/>
      <c r="E39" s="147"/>
      <c r="F39" s="147"/>
      <c r="G39" s="147"/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52"/>
      <c r="B52" s="152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47"/>
      <c r="B54" s="147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  <row r="56" spans="1:7" ht="11.25" customHeight="1" x14ac:dyDescent="0.2">
      <c r="A56" s="147"/>
      <c r="B56" s="147"/>
      <c r="C56" s="147"/>
      <c r="D56" s="147"/>
      <c r="E56" s="147"/>
      <c r="F56" s="147"/>
      <c r="G56" s="147"/>
    </row>
    <row r="57" spans="1:7" ht="11.25" customHeight="1" x14ac:dyDescent="0.2">
      <c r="A57" s="147"/>
      <c r="B57" s="147"/>
      <c r="C57" s="147"/>
      <c r="D57" s="147"/>
      <c r="E57" s="147"/>
      <c r="F57" s="147"/>
      <c r="G57" s="147"/>
    </row>
  </sheetData>
  <sheetProtection password="CB44" sheet="1"/>
  <mergeCells count="32">
    <mergeCell ref="B25:C25"/>
    <mergeCell ref="D25:E25"/>
    <mergeCell ref="A52:B52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5:C15"/>
    <mergeCell ref="D15:E15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60" zoomScale="120" zoomScaleNormal="120" workbookViewId="0">
      <selection activeCell="A60" sqref="A60:J84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80"/>
      <c r="B13" s="184"/>
      <c r="C13" s="181"/>
      <c r="D13" s="183"/>
      <c r="E13" s="182"/>
      <c r="F13" s="181"/>
      <c r="G13" s="180"/>
    </row>
    <row r="14" spans="1:8" s="176" customFormat="1" ht="12.75" customHeight="1" x14ac:dyDescent="0.2">
      <c r="A14" s="173">
        <v>44629</v>
      </c>
      <c r="B14" s="179" t="s">
        <v>124</v>
      </c>
      <c r="C14" s="179"/>
      <c r="D14" s="178" t="s">
        <v>123</v>
      </c>
      <c r="E14" s="178"/>
      <c r="F14" s="171" t="s">
        <v>104</v>
      </c>
      <c r="G14" s="172">
        <v>1241.27</v>
      </c>
    </row>
    <row r="15" spans="1:8" x14ac:dyDescent="0.2">
      <c r="A15" s="166">
        <v>44637</v>
      </c>
      <c r="B15" s="162" t="s">
        <v>106</v>
      </c>
      <c r="C15" s="161"/>
      <c r="D15" s="160" t="s">
        <v>114</v>
      </c>
      <c r="E15" s="159"/>
      <c r="F15" s="165" t="s">
        <v>104</v>
      </c>
      <c r="G15" s="164">
        <v>1556.89</v>
      </c>
    </row>
    <row r="16" spans="1:8" x14ac:dyDescent="0.2">
      <c r="A16" s="163" t="s">
        <v>107</v>
      </c>
      <c r="B16" s="170" t="s">
        <v>106</v>
      </c>
      <c r="C16" s="170"/>
      <c r="D16" s="160" t="s">
        <v>105</v>
      </c>
      <c r="E16" s="159"/>
      <c r="F16" s="158" t="s">
        <v>104</v>
      </c>
      <c r="G16" s="167">
        <v>45.39</v>
      </c>
    </row>
    <row r="17" spans="1:7" x14ac:dyDescent="0.2">
      <c r="A17" s="163"/>
      <c r="B17" s="169"/>
      <c r="C17" s="168"/>
      <c r="D17" s="160"/>
      <c r="E17" s="159"/>
      <c r="F17" s="158"/>
      <c r="G17" s="167"/>
    </row>
    <row r="18" spans="1:7" x14ac:dyDescent="0.2">
      <c r="A18" s="163"/>
      <c r="B18" s="169"/>
      <c r="C18" s="168"/>
      <c r="D18" s="160"/>
      <c r="E18" s="159"/>
      <c r="F18" s="158"/>
      <c r="G18" s="167"/>
    </row>
    <row r="19" spans="1:7" x14ac:dyDescent="0.2">
      <c r="A19" s="163"/>
      <c r="B19" s="169"/>
      <c r="C19" s="168"/>
      <c r="D19" s="160"/>
      <c r="E19" s="159"/>
      <c r="F19" s="158"/>
      <c r="G19" s="167"/>
    </row>
    <row r="20" spans="1:7" x14ac:dyDescent="0.2">
      <c r="A20" s="163"/>
      <c r="B20" s="169"/>
      <c r="C20" s="168"/>
      <c r="D20" s="160"/>
      <c r="E20" s="159"/>
      <c r="F20" s="158"/>
      <c r="G20" s="167"/>
    </row>
    <row r="21" spans="1:7" x14ac:dyDescent="0.2">
      <c r="A21" s="163"/>
      <c r="B21" s="169"/>
      <c r="C21" s="168"/>
      <c r="D21" s="160"/>
      <c r="E21" s="159"/>
      <c r="F21" s="158"/>
      <c r="G21" s="167"/>
    </row>
    <row r="22" spans="1:7" x14ac:dyDescent="0.2">
      <c r="A22" s="166"/>
      <c r="B22" s="162"/>
      <c r="C22" s="161"/>
      <c r="D22" s="160"/>
      <c r="E22" s="159"/>
      <c r="F22" s="165"/>
      <c r="G22" s="164"/>
    </row>
    <row r="23" spans="1:7" x14ac:dyDescent="0.2">
      <c r="A23" s="166"/>
      <c r="B23" s="162"/>
      <c r="C23" s="161"/>
      <c r="D23" s="160"/>
      <c r="E23" s="159"/>
      <c r="F23" s="165"/>
      <c r="G23" s="164"/>
    </row>
    <row r="24" spans="1:7" x14ac:dyDescent="0.2">
      <c r="A24" s="166"/>
      <c r="B24" s="162"/>
      <c r="C24" s="161"/>
      <c r="D24" s="160"/>
      <c r="E24" s="159"/>
      <c r="F24" s="165"/>
      <c r="G24" s="164"/>
    </row>
    <row r="25" spans="1:7" x14ac:dyDescent="0.2">
      <c r="A25" s="166"/>
      <c r="B25" s="162"/>
      <c r="C25" s="161"/>
      <c r="D25" s="160"/>
      <c r="E25" s="159"/>
      <c r="F25" s="165"/>
      <c r="G25" s="164"/>
    </row>
    <row r="26" spans="1:7" ht="11.25" customHeight="1" x14ac:dyDescent="0.2">
      <c r="A26" s="166"/>
      <c r="B26" s="162"/>
      <c r="C26" s="161"/>
      <c r="D26" s="160"/>
      <c r="E26" s="159"/>
      <c r="F26" s="165"/>
      <c r="G26" s="164"/>
    </row>
    <row r="27" spans="1:7" ht="11.25" customHeight="1" x14ac:dyDescent="0.2">
      <c r="A27" s="163"/>
      <c r="B27" s="162"/>
      <c r="C27" s="161"/>
      <c r="D27" s="160"/>
      <c r="E27" s="159"/>
      <c r="F27" s="158"/>
      <c r="G27" s="157"/>
    </row>
    <row r="28" spans="1:7" ht="11.25" customHeight="1" x14ac:dyDescent="0.2">
      <c r="A28" s="156" t="s">
        <v>97</v>
      </c>
      <c r="B28" s="155"/>
      <c r="C28" s="155"/>
      <c r="D28" s="155"/>
      <c r="E28" s="155"/>
      <c r="F28" s="154"/>
      <c r="G28" s="153">
        <f>SUM(G12:G27)</f>
        <v>2843.5499999999997</v>
      </c>
    </row>
    <row r="29" spans="1:7" ht="11.25" customHeight="1" x14ac:dyDescent="0.2">
      <c r="A29" s="147"/>
      <c r="B29" s="147"/>
      <c r="C29" s="147"/>
      <c r="D29" s="147"/>
      <c r="E29" s="147"/>
      <c r="F29" s="147"/>
      <c r="G29" s="147"/>
    </row>
    <row r="30" spans="1:7" ht="11.25" customHeight="1" x14ac:dyDescent="0.2">
      <c r="A30" s="147"/>
      <c r="B30" s="147"/>
      <c r="C30" s="147"/>
      <c r="D30" s="147"/>
      <c r="E30" s="147"/>
      <c r="F30" s="147"/>
      <c r="G30" s="147"/>
    </row>
    <row r="31" spans="1:7" ht="11.25" customHeight="1" x14ac:dyDescent="0.2">
      <c r="A31" s="147"/>
      <c r="B31" s="147"/>
      <c r="C31" s="147"/>
      <c r="D31" s="147"/>
      <c r="E31" s="147"/>
      <c r="F31" s="147"/>
      <c r="G31" s="147"/>
    </row>
    <row r="32" spans="1:7" ht="11.25" customHeight="1" x14ac:dyDescent="0.2">
      <c r="A32" s="147"/>
      <c r="B32" s="147"/>
      <c r="C32" s="147"/>
      <c r="D32" s="147"/>
      <c r="E32" s="147"/>
      <c r="F32" s="147"/>
      <c r="G32" s="147"/>
    </row>
    <row r="33" spans="1:7" ht="11.25" customHeight="1" x14ac:dyDescent="0.2">
      <c r="A33" s="147"/>
      <c r="B33" s="147"/>
      <c r="C33" s="147"/>
      <c r="D33" s="147"/>
      <c r="E33" s="147"/>
      <c r="F33" s="147"/>
      <c r="G33" s="147"/>
    </row>
    <row r="34" spans="1:7" ht="11.25" customHeight="1" x14ac:dyDescent="0.2">
      <c r="A34" s="147"/>
      <c r="B34" s="147"/>
      <c r="C34" s="147"/>
      <c r="D34" s="147"/>
      <c r="E34" s="147"/>
      <c r="F34" s="147"/>
      <c r="G34" s="147"/>
    </row>
    <row r="35" spans="1:7" ht="11.25" customHeight="1" x14ac:dyDescent="0.2">
      <c r="A35" s="147"/>
      <c r="B35" s="147"/>
      <c r="C35" s="147"/>
      <c r="D35" s="147"/>
      <c r="E35" s="147"/>
      <c r="F35" s="147"/>
      <c r="G35" s="147"/>
    </row>
    <row r="36" spans="1:7" ht="11.25" customHeight="1" x14ac:dyDescent="0.2">
      <c r="A36" s="147"/>
      <c r="B36" s="147"/>
      <c r="C36" s="147"/>
      <c r="D36" s="147"/>
      <c r="E36" s="147"/>
      <c r="F36" s="147"/>
      <c r="G36" s="147"/>
    </row>
    <row r="37" spans="1:7" ht="11.25" customHeight="1" x14ac:dyDescent="0.2">
      <c r="A37" s="147"/>
      <c r="B37" s="147"/>
      <c r="C37" s="147"/>
      <c r="D37" s="147"/>
      <c r="E37" s="147"/>
      <c r="F37" s="147"/>
      <c r="G37" s="147"/>
    </row>
    <row r="38" spans="1:7" ht="11.25" customHeight="1" x14ac:dyDescent="0.2">
      <c r="A38" s="147"/>
      <c r="B38" s="147"/>
      <c r="C38" s="147"/>
      <c r="D38" s="147"/>
      <c r="E38" s="147"/>
      <c r="F38" s="147"/>
      <c r="G38" s="147"/>
    </row>
    <row r="39" spans="1:7" ht="11.25" customHeight="1" x14ac:dyDescent="0.2">
      <c r="A39" s="147"/>
      <c r="B39" s="147"/>
      <c r="C39" s="147"/>
      <c r="D39" s="147"/>
      <c r="E39" s="147"/>
      <c r="F39" s="147"/>
      <c r="G39" s="147"/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47"/>
      <c r="B52" s="147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52"/>
      <c r="B54" s="152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  <row r="56" spans="1:7" ht="11.25" customHeight="1" x14ac:dyDescent="0.2">
      <c r="A56" s="147"/>
      <c r="B56" s="147"/>
      <c r="C56" s="147"/>
      <c r="D56" s="147"/>
      <c r="E56" s="147"/>
      <c r="F56" s="147"/>
      <c r="G56" s="147"/>
    </row>
    <row r="57" spans="1:7" ht="11.25" customHeight="1" x14ac:dyDescent="0.2">
      <c r="A57" s="147"/>
      <c r="B57" s="147"/>
      <c r="C57" s="147"/>
      <c r="D57" s="147"/>
      <c r="E57" s="147"/>
      <c r="F57" s="147"/>
      <c r="G57" s="147"/>
    </row>
    <row r="58" spans="1:7" ht="11.25" customHeight="1" x14ac:dyDescent="0.2">
      <c r="A58" s="147"/>
      <c r="B58" s="147"/>
      <c r="C58" s="147"/>
      <c r="D58" s="147"/>
      <c r="E58" s="147"/>
      <c r="F58" s="147"/>
      <c r="G58" s="147"/>
    </row>
    <row r="59" spans="1:7" ht="11.25" customHeight="1" x14ac:dyDescent="0.2">
      <c r="A59" s="147"/>
      <c r="B59" s="147"/>
      <c r="C59" s="147"/>
      <c r="D59" s="147"/>
      <c r="E59" s="147"/>
      <c r="F59" s="147"/>
      <c r="G59" s="147"/>
    </row>
  </sheetData>
  <sheetProtection password="CB44" sheet="1"/>
  <mergeCells count="36">
    <mergeCell ref="B27:C27"/>
    <mergeCell ref="D27:E27"/>
    <mergeCell ref="A54:B54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6:C16"/>
    <mergeCell ref="D16:E16"/>
    <mergeCell ref="B15:C15"/>
    <mergeCell ref="D15:E15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50" zoomScale="120" zoomScaleNormal="120" workbookViewId="0">
      <selection activeCell="A58" sqref="A58:H75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66">
        <v>44629</v>
      </c>
      <c r="B13" s="162" t="s">
        <v>110</v>
      </c>
      <c r="C13" s="161"/>
      <c r="D13" s="160" t="s">
        <v>113</v>
      </c>
      <c r="E13" s="159"/>
      <c r="F13" s="171" t="s">
        <v>108</v>
      </c>
      <c r="G13" s="164">
        <v>176.15</v>
      </c>
    </row>
    <row r="14" spans="1:8" x14ac:dyDescent="0.2">
      <c r="A14" s="175">
        <v>44638</v>
      </c>
      <c r="B14" s="162" t="s">
        <v>110</v>
      </c>
      <c r="C14" s="161"/>
      <c r="D14" s="160" t="s">
        <v>113</v>
      </c>
      <c r="E14" s="159"/>
      <c r="F14" s="171" t="s">
        <v>108</v>
      </c>
      <c r="G14" s="174">
        <v>181.66</v>
      </c>
    </row>
    <row r="15" spans="1:8" x14ac:dyDescent="0.2">
      <c r="A15" s="173">
        <v>44637</v>
      </c>
      <c r="B15" s="162" t="s">
        <v>112</v>
      </c>
      <c r="C15" s="161"/>
      <c r="D15" s="160" t="s">
        <v>111</v>
      </c>
      <c r="E15" s="159"/>
      <c r="F15" s="171" t="s">
        <v>108</v>
      </c>
      <c r="G15" s="172">
        <v>516.86</v>
      </c>
    </row>
    <row r="16" spans="1:8" x14ac:dyDescent="0.2">
      <c r="A16" s="166">
        <v>44637</v>
      </c>
      <c r="B16" s="162" t="s">
        <v>110</v>
      </c>
      <c r="C16" s="161"/>
      <c r="D16" s="160" t="s">
        <v>109</v>
      </c>
      <c r="E16" s="159"/>
      <c r="F16" s="171" t="s">
        <v>108</v>
      </c>
      <c r="G16" s="164">
        <v>177.7</v>
      </c>
    </row>
    <row r="17" spans="1:7" x14ac:dyDescent="0.2">
      <c r="A17" s="163"/>
      <c r="B17" s="169"/>
      <c r="C17" s="168"/>
      <c r="D17" s="160"/>
      <c r="E17" s="159"/>
      <c r="F17" s="158"/>
      <c r="G17" s="167"/>
    </row>
    <row r="18" spans="1:7" x14ac:dyDescent="0.2">
      <c r="A18" s="163"/>
      <c r="B18" s="169"/>
      <c r="C18" s="168"/>
      <c r="D18" s="160"/>
      <c r="E18" s="159"/>
      <c r="F18" s="158"/>
      <c r="G18" s="167"/>
    </row>
    <row r="19" spans="1:7" x14ac:dyDescent="0.2">
      <c r="A19" s="163"/>
      <c r="B19" s="169"/>
      <c r="C19" s="168"/>
      <c r="D19" s="160"/>
      <c r="E19" s="159"/>
      <c r="F19" s="158"/>
      <c r="G19" s="167"/>
    </row>
    <row r="20" spans="1:7" x14ac:dyDescent="0.2">
      <c r="A20" s="163"/>
      <c r="B20" s="169"/>
      <c r="C20" s="168"/>
      <c r="D20" s="160"/>
      <c r="E20" s="159"/>
      <c r="F20" s="158"/>
      <c r="G20" s="167"/>
    </row>
    <row r="21" spans="1:7" x14ac:dyDescent="0.2">
      <c r="A21" s="163"/>
      <c r="B21" s="169"/>
      <c r="C21" s="168"/>
      <c r="D21" s="160"/>
      <c r="E21" s="159"/>
      <c r="F21" s="158"/>
      <c r="G21" s="167"/>
    </row>
    <row r="22" spans="1:7" x14ac:dyDescent="0.2">
      <c r="A22" s="166"/>
      <c r="B22" s="162"/>
      <c r="C22" s="161"/>
      <c r="D22" s="160"/>
      <c r="E22" s="159"/>
      <c r="F22" s="165"/>
      <c r="G22" s="164"/>
    </row>
    <row r="23" spans="1:7" x14ac:dyDescent="0.2">
      <c r="A23" s="166"/>
      <c r="B23" s="162"/>
      <c r="C23" s="161"/>
      <c r="D23" s="160"/>
      <c r="E23" s="159"/>
      <c r="F23" s="165"/>
      <c r="G23" s="164"/>
    </row>
    <row r="24" spans="1:7" x14ac:dyDescent="0.2">
      <c r="A24" s="166"/>
      <c r="B24" s="162"/>
      <c r="C24" s="161"/>
      <c r="D24" s="160"/>
      <c r="E24" s="159"/>
      <c r="F24" s="165"/>
      <c r="G24" s="164"/>
    </row>
    <row r="25" spans="1:7" x14ac:dyDescent="0.2">
      <c r="A25" s="166"/>
      <c r="B25" s="162"/>
      <c r="C25" s="161"/>
      <c r="D25" s="160"/>
      <c r="E25" s="159"/>
      <c r="F25" s="165"/>
      <c r="G25" s="164"/>
    </row>
    <row r="26" spans="1:7" ht="11.25" customHeight="1" x14ac:dyDescent="0.2">
      <c r="A26" s="166"/>
      <c r="B26" s="162"/>
      <c r="C26" s="161"/>
      <c r="D26" s="160"/>
      <c r="E26" s="159"/>
      <c r="F26" s="165"/>
      <c r="G26" s="164"/>
    </row>
    <row r="27" spans="1:7" ht="11.25" customHeight="1" x14ac:dyDescent="0.2">
      <c r="A27" s="163"/>
      <c r="B27" s="162"/>
      <c r="C27" s="161"/>
      <c r="D27" s="160"/>
      <c r="E27" s="159"/>
      <c r="F27" s="158"/>
      <c r="G27" s="157"/>
    </row>
    <row r="28" spans="1:7" ht="11.25" customHeight="1" x14ac:dyDescent="0.2">
      <c r="A28" s="156" t="s">
        <v>97</v>
      </c>
      <c r="B28" s="155"/>
      <c r="C28" s="155"/>
      <c r="D28" s="155"/>
      <c r="E28" s="155"/>
      <c r="F28" s="154"/>
      <c r="G28" s="153">
        <f>SUM(G12:G27)</f>
        <v>1052.3700000000001</v>
      </c>
    </row>
    <row r="29" spans="1:7" ht="11.25" customHeight="1" x14ac:dyDescent="0.2">
      <c r="A29" s="147"/>
      <c r="B29" s="147"/>
      <c r="C29" s="147"/>
      <c r="D29" s="147"/>
      <c r="E29" s="147"/>
      <c r="F29" s="147"/>
      <c r="G29" s="147"/>
    </row>
    <row r="30" spans="1:7" ht="11.25" customHeight="1" x14ac:dyDescent="0.2">
      <c r="A30" s="147"/>
      <c r="B30" s="147"/>
      <c r="C30" s="147"/>
      <c r="D30" s="147"/>
      <c r="E30" s="147"/>
      <c r="F30" s="147"/>
      <c r="G30" s="147"/>
    </row>
    <row r="31" spans="1:7" ht="11.25" customHeight="1" x14ac:dyDescent="0.2">
      <c r="A31" s="147"/>
      <c r="B31" s="147"/>
      <c r="C31" s="147"/>
      <c r="D31" s="147"/>
      <c r="E31" s="147"/>
      <c r="F31" s="147"/>
      <c r="G31" s="147"/>
    </row>
    <row r="32" spans="1:7" ht="11.25" customHeight="1" x14ac:dyDescent="0.2">
      <c r="A32" s="147"/>
      <c r="B32" s="147"/>
      <c r="C32" s="147"/>
      <c r="D32" s="147"/>
      <c r="E32" s="147"/>
      <c r="F32" s="147"/>
      <c r="G32" s="147"/>
    </row>
    <row r="33" spans="1:7" ht="11.25" customHeight="1" x14ac:dyDescent="0.2">
      <c r="A33" s="147"/>
      <c r="B33" s="147"/>
      <c r="C33" s="147"/>
      <c r="D33" s="147"/>
      <c r="E33" s="147"/>
      <c r="F33" s="147"/>
      <c r="G33" s="147"/>
    </row>
    <row r="34" spans="1:7" ht="11.25" customHeight="1" x14ac:dyDescent="0.2">
      <c r="A34" s="147"/>
      <c r="B34" s="147"/>
      <c r="C34" s="147"/>
      <c r="D34" s="147"/>
      <c r="E34" s="147"/>
      <c r="F34" s="147"/>
      <c r="G34" s="147"/>
    </row>
    <row r="35" spans="1:7" ht="11.25" customHeight="1" x14ac:dyDescent="0.2">
      <c r="A35" s="147"/>
      <c r="B35" s="147"/>
      <c r="C35" s="147"/>
      <c r="D35" s="147"/>
      <c r="E35" s="147"/>
      <c r="F35" s="147"/>
      <c r="G35" s="147"/>
    </row>
    <row r="36" spans="1:7" ht="11.25" customHeight="1" x14ac:dyDescent="0.2">
      <c r="A36" s="147"/>
      <c r="B36" s="147"/>
      <c r="C36" s="147"/>
      <c r="D36" s="147"/>
      <c r="E36" s="147"/>
      <c r="F36" s="147"/>
      <c r="G36" s="147"/>
    </row>
    <row r="37" spans="1:7" ht="11.25" customHeight="1" x14ac:dyDescent="0.2">
      <c r="A37" s="147"/>
      <c r="B37" s="147"/>
      <c r="C37" s="147"/>
      <c r="D37" s="147"/>
      <c r="E37" s="147"/>
      <c r="F37" s="147"/>
      <c r="G37" s="147"/>
    </row>
    <row r="38" spans="1:7" ht="11.25" customHeight="1" x14ac:dyDescent="0.2">
      <c r="A38" s="147"/>
      <c r="B38" s="147"/>
      <c r="C38" s="147"/>
      <c r="D38" s="147"/>
      <c r="E38" s="147"/>
      <c r="F38" s="147"/>
      <c r="G38" s="147"/>
    </row>
    <row r="39" spans="1:7" ht="11.25" customHeight="1" x14ac:dyDescent="0.2">
      <c r="A39" s="147"/>
      <c r="B39" s="147"/>
      <c r="C39" s="147"/>
      <c r="D39" s="147"/>
      <c r="E39" s="147"/>
      <c r="F39" s="147"/>
      <c r="G39" s="147"/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47"/>
      <c r="B52" s="147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52"/>
      <c r="B54" s="152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  <row r="56" spans="1:7" ht="11.25" customHeight="1" x14ac:dyDescent="0.2">
      <c r="A56" s="147"/>
      <c r="B56" s="147"/>
      <c r="C56" s="147"/>
      <c r="D56" s="147"/>
      <c r="E56" s="147"/>
      <c r="F56" s="147"/>
      <c r="G56" s="147"/>
    </row>
    <row r="57" spans="1:7" ht="11.25" customHeight="1" x14ac:dyDescent="0.2">
      <c r="A57" s="147"/>
      <c r="B57" s="147"/>
      <c r="C57" s="147"/>
      <c r="D57" s="147"/>
      <c r="E57" s="147"/>
      <c r="F57" s="147"/>
      <c r="G57" s="147"/>
    </row>
  </sheetData>
  <sheetProtection password="CB44" sheet="1"/>
  <mergeCells count="38">
    <mergeCell ref="B13:C13"/>
    <mergeCell ref="D13:E13"/>
    <mergeCell ref="B27:C27"/>
    <mergeCell ref="D27:E27"/>
    <mergeCell ref="A54:B54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7:C17"/>
    <mergeCell ref="D17:E17"/>
    <mergeCell ref="B15:C15"/>
    <mergeCell ref="D15:E15"/>
    <mergeCell ref="B16:C16"/>
    <mergeCell ref="D16:E16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65" zoomScale="120" zoomScaleNormal="120" workbookViewId="0">
      <selection activeCell="A56" sqref="A56:H72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80"/>
      <c r="B13" s="184"/>
      <c r="C13" s="181"/>
      <c r="D13" s="183"/>
      <c r="E13" s="182"/>
      <c r="F13" s="181"/>
      <c r="G13" s="180"/>
    </row>
    <row r="14" spans="1:8" x14ac:dyDescent="0.2">
      <c r="A14" s="163">
        <v>44637</v>
      </c>
      <c r="B14" s="169" t="s">
        <v>103</v>
      </c>
      <c r="C14" s="168"/>
      <c r="D14" s="160" t="s">
        <v>102</v>
      </c>
      <c r="E14" s="159"/>
      <c r="F14" s="158" t="s">
        <v>101</v>
      </c>
      <c r="G14" s="167">
        <v>446</v>
      </c>
    </row>
    <row r="15" spans="1:8" x14ac:dyDescent="0.2">
      <c r="A15" s="163"/>
      <c r="B15" s="169"/>
      <c r="C15" s="168"/>
      <c r="D15" s="160"/>
      <c r="E15" s="159"/>
      <c r="F15" s="158"/>
      <c r="G15" s="167"/>
    </row>
    <row r="16" spans="1:8" x14ac:dyDescent="0.2">
      <c r="A16" s="163"/>
      <c r="B16" s="169"/>
      <c r="C16" s="168"/>
      <c r="D16" s="160"/>
      <c r="E16" s="159"/>
      <c r="F16" s="158"/>
      <c r="G16" s="167"/>
    </row>
    <row r="17" spans="1:7" x14ac:dyDescent="0.2">
      <c r="A17" s="163"/>
      <c r="B17" s="169"/>
      <c r="C17" s="168"/>
      <c r="D17" s="160"/>
      <c r="E17" s="159"/>
      <c r="F17" s="158"/>
      <c r="G17" s="167"/>
    </row>
    <row r="18" spans="1:7" x14ac:dyDescent="0.2">
      <c r="A18" s="163"/>
      <c r="B18" s="169"/>
      <c r="C18" s="168"/>
      <c r="D18" s="160"/>
      <c r="E18" s="159"/>
      <c r="F18" s="158"/>
      <c r="G18" s="167"/>
    </row>
    <row r="19" spans="1:7" x14ac:dyDescent="0.2">
      <c r="A19" s="163"/>
      <c r="B19" s="169"/>
      <c r="C19" s="168"/>
      <c r="D19" s="160"/>
      <c r="E19" s="159"/>
      <c r="F19" s="158"/>
      <c r="G19" s="167"/>
    </row>
    <row r="20" spans="1:7" x14ac:dyDescent="0.2">
      <c r="A20" s="166"/>
      <c r="B20" s="162"/>
      <c r="C20" s="161"/>
      <c r="D20" s="160"/>
      <c r="E20" s="159"/>
      <c r="F20" s="165"/>
      <c r="G20" s="164"/>
    </row>
    <row r="21" spans="1:7" x14ac:dyDescent="0.2">
      <c r="A21" s="166"/>
      <c r="B21" s="162"/>
      <c r="C21" s="161"/>
      <c r="D21" s="160"/>
      <c r="E21" s="159"/>
      <c r="F21" s="165"/>
      <c r="G21" s="164"/>
    </row>
    <row r="22" spans="1:7" x14ac:dyDescent="0.2">
      <c r="A22" s="166"/>
      <c r="B22" s="162"/>
      <c r="C22" s="161"/>
      <c r="D22" s="160"/>
      <c r="E22" s="159"/>
      <c r="F22" s="165"/>
      <c r="G22" s="164"/>
    </row>
    <row r="23" spans="1:7" x14ac:dyDescent="0.2">
      <c r="A23" s="166"/>
      <c r="B23" s="162"/>
      <c r="C23" s="161"/>
      <c r="D23" s="160"/>
      <c r="E23" s="159"/>
      <c r="F23" s="165"/>
      <c r="G23" s="164"/>
    </row>
    <row r="24" spans="1:7" ht="11.25" customHeight="1" x14ac:dyDescent="0.2">
      <c r="A24" s="166"/>
      <c r="B24" s="162"/>
      <c r="C24" s="161"/>
      <c r="D24" s="160"/>
      <c r="E24" s="159"/>
      <c r="F24" s="165"/>
      <c r="G24" s="164"/>
    </row>
    <row r="25" spans="1:7" ht="11.25" customHeight="1" x14ac:dyDescent="0.2">
      <c r="A25" s="163"/>
      <c r="B25" s="162"/>
      <c r="C25" s="161"/>
      <c r="D25" s="160"/>
      <c r="E25" s="159"/>
      <c r="F25" s="158"/>
      <c r="G25" s="157"/>
    </row>
    <row r="26" spans="1:7" ht="11.25" customHeight="1" x14ac:dyDescent="0.2">
      <c r="A26" s="156" t="s">
        <v>97</v>
      </c>
      <c r="B26" s="155"/>
      <c r="C26" s="155"/>
      <c r="D26" s="155"/>
      <c r="E26" s="155"/>
      <c r="F26" s="154"/>
      <c r="G26" s="153">
        <f>SUM(G12:G25)</f>
        <v>446</v>
      </c>
    </row>
    <row r="27" spans="1:7" ht="11.25" customHeight="1" x14ac:dyDescent="0.2">
      <c r="A27" s="147"/>
      <c r="B27" s="147"/>
      <c r="C27" s="147"/>
      <c r="D27" s="147"/>
      <c r="E27" s="147"/>
      <c r="F27" s="147"/>
      <c r="G27" s="147"/>
    </row>
    <row r="28" spans="1:7" ht="11.25" customHeight="1" x14ac:dyDescent="0.2">
      <c r="A28" s="147"/>
      <c r="B28" s="147"/>
      <c r="C28" s="147"/>
      <c r="D28" s="147"/>
      <c r="E28" s="147"/>
      <c r="F28" s="147"/>
      <c r="G28" s="147"/>
    </row>
    <row r="29" spans="1:7" ht="11.25" customHeight="1" x14ac:dyDescent="0.2">
      <c r="A29" s="147"/>
      <c r="B29" s="147"/>
      <c r="C29" s="147"/>
      <c r="D29" s="147"/>
      <c r="E29" s="147"/>
      <c r="F29" s="147"/>
      <c r="G29" s="147"/>
    </row>
    <row r="30" spans="1:7" ht="11.25" customHeight="1" x14ac:dyDescent="0.2">
      <c r="A30" s="147"/>
      <c r="B30" s="147"/>
      <c r="C30" s="147"/>
      <c r="D30" s="147"/>
      <c r="E30" s="147"/>
      <c r="F30" s="147"/>
      <c r="G30" s="147"/>
    </row>
    <row r="31" spans="1:7" ht="11.25" customHeight="1" x14ac:dyDescent="0.2">
      <c r="A31" s="147"/>
      <c r="B31" s="147"/>
      <c r="C31" s="147"/>
      <c r="D31" s="147"/>
      <c r="E31" s="147"/>
      <c r="F31" s="147"/>
      <c r="G31" s="147"/>
    </row>
    <row r="32" spans="1:7" ht="11.25" customHeight="1" x14ac:dyDescent="0.2">
      <c r="A32" s="147"/>
      <c r="B32" s="147"/>
      <c r="C32" s="147"/>
      <c r="D32" s="147"/>
      <c r="E32" s="147"/>
      <c r="F32" s="147"/>
      <c r="G32" s="147"/>
    </row>
    <row r="33" spans="1:7" ht="11.25" customHeight="1" x14ac:dyDescent="0.2">
      <c r="A33" s="147"/>
      <c r="B33" s="147"/>
      <c r="C33" s="147"/>
      <c r="D33" s="147"/>
      <c r="E33" s="147"/>
      <c r="F33" s="147"/>
      <c r="G33" s="147"/>
    </row>
    <row r="34" spans="1:7" ht="11.25" customHeight="1" x14ac:dyDescent="0.2">
      <c r="A34" s="147"/>
      <c r="B34" s="147"/>
      <c r="C34" s="147"/>
      <c r="D34" s="147"/>
      <c r="E34" s="147"/>
      <c r="F34" s="147"/>
      <c r="G34" s="147"/>
    </row>
    <row r="35" spans="1:7" ht="11.25" customHeight="1" x14ac:dyDescent="0.2">
      <c r="A35" s="147"/>
      <c r="B35" s="147"/>
      <c r="C35" s="147"/>
      <c r="D35" s="147"/>
      <c r="E35" s="147"/>
      <c r="F35" s="147"/>
      <c r="G35" s="147"/>
    </row>
    <row r="36" spans="1:7" ht="11.25" customHeight="1" x14ac:dyDescent="0.2">
      <c r="A36" s="147"/>
      <c r="B36" s="147"/>
      <c r="C36" s="147"/>
      <c r="D36" s="147"/>
      <c r="E36" s="147"/>
      <c r="F36" s="147"/>
      <c r="G36" s="147"/>
    </row>
    <row r="37" spans="1:7" ht="11.25" customHeight="1" x14ac:dyDescent="0.2">
      <c r="A37" s="147"/>
      <c r="B37" s="147"/>
      <c r="C37" s="147"/>
      <c r="D37" s="147"/>
      <c r="E37" s="147"/>
      <c r="F37" s="147"/>
      <c r="G37" s="147"/>
    </row>
    <row r="38" spans="1:7" ht="11.25" customHeight="1" x14ac:dyDescent="0.2">
      <c r="A38" s="147"/>
      <c r="B38" s="147"/>
      <c r="C38" s="147"/>
      <c r="D38" s="147"/>
      <c r="E38" s="147"/>
      <c r="F38" s="147"/>
      <c r="G38" s="147"/>
    </row>
    <row r="39" spans="1:7" ht="11.25" customHeight="1" x14ac:dyDescent="0.2">
      <c r="A39" s="147"/>
      <c r="B39" s="147"/>
      <c r="C39" s="147"/>
      <c r="D39" s="147"/>
      <c r="E39" s="147"/>
      <c r="F39" s="147"/>
      <c r="G39" s="147"/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52"/>
      <c r="B52" s="152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47"/>
      <c r="B54" s="147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</sheetData>
  <sheetProtection password="CB44" sheet="1"/>
  <mergeCells count="32">
    <mergeCell ref="B25:C25"/>
    <mergeCell ref="D25:E25"/>
    <mergeCell ref="A52:B52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11" zoomScale="120" zoomScaleNormal="120" workbookViewId="0">
      <selection activeCell="G14" sqref="G14:G18"/>
    </sheetView>
  </sheetViews>
  <sheetFormatPr defaultRowHeight="12.75" x14ac:dyDescent="0.2"/>
  <cols>
    <col min="1" max="1" width="11" style="145" customWidth="1"/>
    <col min="2" max="2" width="9.42578125" style="145" customWidth="1"/>
    <col min="3" max="3" width="11.7109375" style="145" customWidth="1"/>
    <col min="4" max="4" width="21.140625" style="145" customWidth="1"/>
    <col min="5" max="5" width="11.42578125" style="145" customWidth="1"/>
    <col min="6" max="7" width="22.5703125" style="145" customWidth="1"/>
    <col min="8" max="8" width="10.140625" style="145" bestFit="1" customWidth="1"/>
    <col min="9" max="16384" width="9.140625" style="145"/>
  </cols>
  <sheetData>
    <row r="1" spans="1:8" ht="12.75" customHeight="1" x14ac:dyDescent="0.2">
      <c r="A1" s="151"/>
      <c r="B1" s="151"/>
      <c r="C1" s="151"/>
      <c r="D1" s="151"/>
      <c r="E1" s="151"/>
      <c r="F1" s="151"/>
      <c r="G1" s="151"/>
    </row>
    <row r="2" spans="1:8" ht="12.75" customHeight="1" x14ac:dyDescent="0.2">
      <c r="A2" s="151"/>
      <c r="B2" s="151"/>
      <c r="C2" s="151"/>
      <c r="D2" s="151"/>
      <c r="E2" s="151"/>
      <c r="F2" s="151"/>
      <c r="G2" s="151"/>
    </row>
    <row r="3" spans="1:8" ht="12.75" customHeight="1" x14ac:dyDescent="0.2">
      <c r="A3" s="151"/>
      <c r="B3" s="151"/>
      <c r="C3" s="151"/>
      <c r="D3" s="151"/>
      <c r="E3" s="151"/>
      <c r="F3" s="151"/>
      <c r="G3" s="151"/>
    </row>
    <row r="4" spans="1:8" ht="12.75" customHeight="1" x14ac:dyDescent="0.2">
      <c r="A4" s="151"/>
      <c r="B4" s="151"/>
      <c r="C4" s="151"/>
      <c r="D4" s="151"/>
      <c r="E4" s="151"/>
      <c r="F4" s="151"/>
      <c r="G4" s="151"/>
    </row>
    <row r="5" spans="1:8" ht="12.75" customHeight="1" x14ac:dyDescent="0.2">
      <c r="A5" s="151"/>
      <c r="B5" s="151"/>
      <c r="C5" s="151"/>
      <c r="D5" s="151"/>
      <c r="E5" s="151"/>
      <c r="F5" s="151"/>
      <c r="G5" s="151"/>
    </row>
    <row r="6" spans="1:8" ht="11.25" customHeight="1" x14ac:dyDescent="0.2">
      <c r="A6" s="151"/>
      <c r="B6" s="151"/>
      <c r="C6" s="151"/>
      <c r="D6" s="151"/>
      <c r="E6" s="151"/>
      <c r="F6" s="151"/>
      <c r="G6" s="151"/>
    </row>
    <row r="7" spans="1:8" ht="9.75" hidden="1" customHeight="1" x14ac:dyDescent="0.2">
      <c r="A7" s="151"/>
      <c r="B7" s="151"/>
      <c r="C7" s="151"/>
      <c r="D7" s="151"/>
      <c r="E7" s="151"/>
      <c r="F7" s="151"/>
      <c r="G7" s="151"/>
    </row>
    <row r="8" spans="1:8" ht="9" customHeight="1" x14ac:dyDescent="0.2"/>
    <row r="9" spans="1:8" s="199" customFormat="1" ht="6.75" customHeight="1" x14ac:dyDescent="0.15">
      <c r="A9" s="200"/>
      <c r="B9" s="200"/>
      <c r="C9" s="200"/>
      <c r="D9" s="200"/>
      <c r="E9" s="200"/>
      <c r="F9" s="200"/>
      <c r="G9" s="200"/>
    </row>
    <row r="10" spans="1:8" ht="21" customHeight="1" x14ac:dyDescent="0.2">
      <c r="A10" s="198" t="s">
        <v>132</v>
      </c>
      <c r="B10" s="197"/>
      <c r="C10" s="197"/>
      <c r="D10" s="197"/>
      <c r="E10" s="197"/>
      <c r="F10" s="197"/>
      <c r="G10" s="196"/>
    </row>
    <row r="11" spans="1:8" s="176" customFormat="1" ht="12.75" customHeight="1" x14ac:dyDescent="0.2">
      <c r="A11" s="191" t="s">
        <v>131</v>
      </c>
      <c r="B11" s="195" t="s">
        <v>130</v>
      </c>
      <c r="C11" s="194"/>
      <c r="D11" s="193" t="s">
        <v>129</v>
      </c>
      <c r="E11" s="192"/>
      <c r="F11" s="191" t="s">
        <v>128</v>
      </c>
      <c r="G11" s="191"/>
      <c r="H11" s="190"/>
    </row>
    <row r="12" spans="1:8" s="176" customFormat="1" ht="12.75" customHeight="1" x14ac:dyDescent="0.2">
      <c r="A12" s="185"/>
      <c r="B12" s="189"/>
      <c r="C12" s="188"/>
      <c r="D12" s="187"/>
      <c r="E12" s="186"/>
      <c r="F12" s="185"/>
      <c r="G12" s="185"/>
    </row>
    <row r="13" spans="1:8" s="176" customFormat="1" ht="12.75" customHeight="1" x14ac:dyDescent="0.2">
      <c r="A13" s="180"/>
      <c r="B13" s="184"/>
      <c r="C13" s="181"/>
      <c r="D13" s="183"/>
      <c r="E13" s="182"/>
      <c r="F13" s="181"/>
      <c r="G13" s="180"/>
    </row>
    <row r="14" spans="1:8" s="176" customFormat="1" ht="12.75" customHeight="1" x14ac:dyDescent="0.2">
      <c r="A14" s="163">
        <v>44636</v>
      </c>
      <c r="B14" s="170" t="s">
        <v>122</v>
      </c>
      <c r="C14" s="170"/>
      <c r="D14" s="160" t="s">
        <v>121</v>
      </c>
      <c r="E14" s="159"/>
      <c r="F14" s="165" t="s">
        <v>98</v>
      </c>
      <c r="G14" s="177">
        <v>100</v>
      </c>
    </row>
    <row r="15" spans="1:8" x14ac:dyDescent="0.2">
      <c r="A15" s="163">
        <v>44636</v>
      </c>
      <c r="B15" s="170" t="s">
        <v>120</v>
      </c>
      <c r="C15" s="170"/>
      <c r="D15" s="160" t="s">
        <v>119</v>
      </c>
      <c r="E15" s="159"/>
      <c r="F15" s="158" t="s">
        <v>98</v>
      </c>
      <c r="G15" s="167">
        <v>5120</v>
      </c>
    </row>
    <row r="16" spans="1:8" x14ac:dyDescent="0.2">
      <c r="A16" s="166">
        <v>44636</v>
      </c>
      <c r="B16" s="162" t="s">
        <v>118</v>
      </c>
      <c r="C16" s="161"/>
      <c r="D16" s="160" t="s">
        <v>117</v>
      </c>
      <c r="E16" s="159"/>
      <c r="F16" s="165" t="s">
        <v>98</v>
      </c>
      <c r="G16" s="164">
        <v>1045</v>
      </c>
    </row>
    <row r="17" spans="1:7" x14ac:dyDescent="0.2">
      <c r="A17" s="166">
        <v>44637</v>
      </c>
      <c r="B17" s="162" t="s">
        <v>116</v>
      </c>
      <c r="C17" s="161"/>
      <c r="D17" s="160" t="s">
        <v>115</v>
      </c>
      <c r="E17" s="159"/>
      <c r="F17" s="165" t="s">
        <v>98</v>
      </c>
      <c r="G17" s="164">
        <v>266.67</v>
      </c>
    </row>
    <row r="18" spans="1:7" x14ac:dyDescent="0.2">
      <c r="A18" s="163">
        <v>44637</v>
      </c>
      <c r="B18" s="169" t="s">
        <v>100</v>
      </c>
      <c r="C18" s="168"/>
      <c r="D18" s="160" t="s">
        <v>99</v>
      </c>
      <c r="E18" s="159"/>
      <c r="F18" s="158" t="s">
        <v>98</v>
      </c>
      <c r="G18" s="167">
        <v>240</v>
      </c>
    </row>
    <row r="19" spans="1:7" x14ac:dyDescent="0.2">
      <c r="A19" s="163"/>
      <c r="B19" s="169"/>
      <c r="C19" s="168"/>
      <c r="D19" s="160"/>
      <c r="E19" s="159"/>
      <c r="F19" s="158"/>
      <c r="G19" s="167"/>
    </row>
    <row r="20" spans="1:7" x14ac:dyDescent="0.2">
      <c r="A20" s="163"/>
      <c r="B20" s="169"/>
      <c r="C20" s="168"/>
      <c r="D20" s="160"/>
      <c r="E20" s="159"/>
      <c r="F20" s="158"/>
      <c r="G20" s="167"/>
    </row>
    <row r="21" spans="1:7" x14ac:dyDescent="0.2">
      <c r="A21" s="163"/>
      <c r="B21" s="169"/>
      <c r="C21" s="168"/>
      <c r="D21" s="160"/>
      <c r="E21" s="159"/>
      <c r="F21" s="158"/>
      <c r="G21" s="167"/>
    </row>
    <row r="22" spans="1:7" x14ac:dyDescent="0.2">
      <c r="A22" s="163"/>
      <c r="B22" s="169"/>
      <c r="C22" s="168"/>
      <c r="D22" s="160"/>
      <c r="E22" s="159"/>
      <c r="F22" s="158"/>
      <c r="G22" s="167"/>
    </row>
    <row r="23" spans="1:7" x14ac:dyDescent="0.2">
      <c r="A23" s="163"/>
      <c r="B23" s="169"/>
      <c r="C23" s="168"/>
      <c r="D23" s="160"/>
      <c r="E23" s="159"/>
      <c r="F23" s="158"/>
      <c r="G23" s="167"/>
    </row>
    <row r="24" spans="1:7" x14ac:dyDescent="0.2">
      <c r="A24" s="166"/>
      <c r="B24" s="162"/>
      <c r="C24" s="161"/>
      <c r="D24" s="160"/>
      <c r="E24" s="159"/>
      <c r="F24" s="165"/>
      <c r="G24" s="164"/>
    </row>
    <row r="25" spans="1:7" x14ac:dyDescent="0.2">
      <c r="A25" s="166"/>
      <c r="B25" s="162"/>
      <c r="C25" s="161"/>
      <c r="D25" s="160"/>
      <c r="E25" s="159"/>
      <c r="F25" s="165"/>
      <c r="G25" s="164"/>
    </row>
    <row r="26" spans="1:7" x14ac:dyDescent="0.2">
      <c r="A26" s="166"/>
      <c r="B26" s="162"/>
      <c r="C26" s="161"/>
      <c r="D26" s="160"/>
      <c r="E26" s="159"/>
      <c r="F26" s="165"/>
      <c r="G26" s="164"/>
    </row>
    <row r="27" spans="1:7" x14ac:dyDescent="0.2">
      <c r="A27" s="166"/>
      <c r="B27" s="162"/>
      <c r="C27" s="161"/>
      <c r="D27" s="160"/>
      <c r="E27" s="159"/>
      <c r="F27" s="165"/>
      <c r="G27" s="164"/>
    </row>
    <row r="28" spans="1:7" ht="11.25" customHeight="1" x14ac:dyDescent="0.2">
      <c r="A28" s="166"/>
      <c r="B28" s="162"/>
      <c r="C28" s="161"/>
      <c r="D28" s="160"/>
      <c r="E28" s="159"/>
      <c r="F28" s="165"/>
      <c r="G28" s="164"/>
    </row>
    <row r="29" spans="1:7" ht="11.25" customHeight="1" x14ac:dyDescent="0.2">
      <c r="A29" s="163"/>
      <c r="B29" s="162"/>
      <c r="C29" s="161"/>
      <c r="D29" s="160"/>
      <c r="E29" s="159"/>
      <c r="F29" s="158"/>
      <c r="G29" s="157"/>
    </row>
    <row r="30" spans="1:7" ht="11.25" customHeight="1" x14ac:dyDescent="0.2">
      <c r="A30" s="156" t="s">
        <v>97</v>
      </c>
      <c r="B30" s="155"/>
      <c r="C30" s="155"/>
      <c r="D30" s="155"/>
      <c r="E30" s="155"/>
      <c r="F30" s="154"/>
      <c r="G30" s="153">
        <f>SUM(G12:G29)</f>
        <v>6771.67</v>
      </c>
    </row>
    <row r="31" spans="1:7" ht="11.25" customHeight="1" x14ac:dyDescent="0.2">
      <c r="A31" s="147"/>
      <c r="B31" s="147"/>
      <c r="C31" s="147"/>
      <c r="D31" s="147"/>
      <c r="E31" s="147"/>
      <c r="F31" s="147"/>
      <c r="G31" s="147"/>
    </row>
    <row r="32" spans="1:7" ht="11.25" customHeight="1" x14ac:dyDescent="0.2">
      <c r="A32" s="147"/>
      <c r="B32" s="147"/>
      <c r="C32" s="147"/>
      <c r="D32" s="147"/>
      <c r="E32" s="147"/>
      <c r="F32" s="147"/>
      <c r="G32" s="147"/>
    </row>
    <row r="33" spans="1:7" ht="11.25" customHeight="1" x14ac:dyDescent="0.2">
      <c r="A33" s="147"/>
      <c r="B33" s="147"/>
      <c r="C33" s="147"/>
      <c r="D33" s="147"/>
      <c r="E33" s="147"/>
      <c r="F33" s="147"/>
      <c r="G33" s="147"/>
    </row>
    <row r="34" spans="1:7" ht="11.25" customHeight="1" x14ac:dyDescent="0.2">
      <c r="A34" s="147"/>
      <c r="B34" s="147"/>
      <c r="C34" s="147"/>
      <c r="D34" s="147"/>
      <c r="E34" s="147"/>
      <c r="F34" s="147"/>
      <c r="G34" s="147"/>
    </row>
    <row r="35" spans="1:7" ht="11.25" customHeight="1" x14ac:dyDescent="0.2">
      <c r="A35" s="147"/>
      <c r="B35" s="147"/>
      <c r="C35" s="147"/>
      <c r="D35" s="147"/>
      <c r="E35" s="147"/>
      <c r="F35" s="147"/>
      <c r="G35" s="147"/>
    </row>
    <row r="36" spans="1:7" ht="11.25" customHeight="1" x14ac:dyDescent="0.2">
      <c r="A36" s="147"/>
      <c r="B36" s="147"/>
      <c r="C36" s="147"/>
      <c r="D36" s="147"/>
      <c r="E36" s="147"/>
      <c r="F36" s="147"/>
      <c r="G36" s="147"/>
    </row>
    <row r="37" spans="1:7" ht="11.25" customHeight="1" x14ac:dyDescent="0.2">
      <c r="A37" s="147"/>
      <c r="B37" s="147"/>
      <c r="C37" s="147"/>
      <c r="D37" s="147"/>
      <c r="E37" s="147"/>
      <c r="F37" s="147"/>
      <c r="G37" s="147"/>
    </row>
    <row r="38" spans="1:7" ht="11.25" customHeight="1" x14ac:dyDescent="0.2">
      <c r="A38" s="147"/>
      <c r="B38" s="147"/>
      <c r="C38" s="147"/>
      <c r="D38" s="147"/>
      <c r="E38" s="147"/>
      <c r="F38" s="147"/>
      <c r="G38" s="147"/>
    </row>
    <row r="39" spans="1:7" ht="11.25" customHeight="1" x14ac:dyDescent="0.2">
      <c r="A39" s="147"/>
      <c r="B39" s="147"/>
      <c r="C39" s="147"/>
      <c r="D39" s="147"/>
      <c r="E39" s="147"/>
      <c r="F39" s="147"/>
      <c r="G39" s="147"/>
    </row>
    <row r="40" spans="1:7" ht="11.25" customHeight="1" x14ac:dyDescent="0.2">
      <c r="A40" s="147"/>
      <c r="B40" s="147"/>
      <c r="C40" s="147"/>
      <c r="D40" s="147"/>
      <c r="E40" s="147"/>
      <c r="F40" s="147"/>
      <c r="G40" s="147"/>
    </row>
    <row r="41" spans="1:7" ht="11.25" customHeight="1" x14ac:dyDescent="0.2">
      <c r="A41" s="147"/>
      <c r="B41" s="147"/>
      <c r="C41" s="147"/>
      <c r="D41" s="147"/>
      <c r="E41" s="147"/>
      <c r="F41" s="147"/>
      <c r="G41" s="147"/>
    </row>
    <row r="42" spans="1:7" ht="11.25" customHeight="1" x14ac:dyDescent="0.2">
      <c r="A42" s="147"/>
      <c r="B42" s="147"/>
      <c r="C42" s="147"/>
      <c r="D42" s="147"/>
      <c r="E42" s="147"/>
      <c r="F42" s="147"/>
      <c r="G42" s="147"/>
    </row>
    <row r="43" spans="1:7" ht="11.25" customHeight="1" x14ac:dyDescent="0.2">
      <c r="A43" s="147"/>
      <c r="B43" s="147"/>
      <c r="C43" s="147"/>
      <c r="D43" s="147"/>
      <c r="E43" s="147"/>
      <c r="F43" s="147"/>
      <c r="G43" s="147"/>
    </row>
    <row r="44" spans="1:7" ht="11.25" customHeight="1" x14ac:dyDescent="0.2">
      <c r="A44" s="147"/>
      <c r="B44" s="147"/>
      <c r="C44" s="147"/>
      <c r="D44" s="147"/>
      <c r="E44" s="147"/>
      <c r="F44" s="147"/>
      <c r="G44" s="147"/>
    </row>
    <row r="45" spans="1:7" ht="11.25" customHeight="1" x14ac:dyDescent="0.2">
      <c r="A45" s="147"/>
      <c r="B45" s="147"/>
      <c r="C45" s="147"/>
      <c r="D45" s="147"/>
      <c r="E45" s="147"/>
      <c r="F45" s="147"/>
      <c r="G45" s="147"/>
    </row>
    <row r="46" spans="1:7" ht="11.25" customHeight="1" x14ac:dyDescent="0.2">
      <c r="A46" s="147"/>
      <c r="B46" s="147"/>
      <c r="C46" s="147"/>
      <c r="D46" s="147"/>
      <c r="E46" s="147"/>
      <c r="F46" s="147"/>
      <c r="G46" s="147"/>
    </row>
    <row r="47" spans="1:7" ht="11.25" customHeight="1" x14ac:dyDescent="0.2">
      <c r="A47" s="147"/>
      <c r="B47" s="147"/>
      <c r="C47" s="147"/>
      <c r="D47" s="147"/>
      <c r="E47" s="147"/>
      <c r="F47" s="147"/>
      <c r="G47" s="147"/>
    </row>
    <row r="48" spans="1:7" ht="11.25" customHeight="1" x14ac:dyDescent="0.2">
      <c r="A48" s="147"/>
      <c r="B48" s="147"/>
      <c r="C48" s="147"/>
      <c r="D48" s="147"/>
      <c r="E48" s="147"/>
      <c r="F48" s="147"/>
      <c r="G48" s="147"/>
    </row>
    <row r="49" spans="1:7" ht="11.25" customHeight="1" x14ac:dyDescent="0.2">
      <c r="A49" s="147"/>
      <c r="B49" s="147"/>
      <c r="C49" s="147"/>
      <c r="D49" s="147"/>
      <c r="E49" s="147"/>
      <c r="F49" s="147"/>
      <c r="G49" s="147"/>
    </row>
    <row r="50" spans="1:7" ht="11.25" customHeight="1" x14ac:dyDescent="0.2">
      <c r="A50" s="147"/>
      <c r="B50" s="147"/>
      <c r="C50" s="147"/>
      <c r="D50" s="147"/>
      <c r="E50" s="147"/>
      <c r="F50" s="147"/>
      <c r="G50" s="147"/>
    </row>
    <row r="51" spans="1:7" ht="11.25" customHeight="1" x14ac:dyDescent="0.2">
      <c r="A51" s="147"/>
      <c r="B51" s="147"/>
      <c r="C51" s="147"/>
      <c r="D51" s="147"/>
      <c r="E51" s="147"/>
      <c r="F51" s="147"/>
      <c r="G51" s="147"/>
    </row>
    <row r="52" spans="1:7" ht="11.25" customHeight="1" x14ac:dyDescent="0.2">
      <c r="A52" s="147"/>
      <c r="B52" s="147"/>
      <c r="C52" s="147"/>
      <c r="D52" s="147"/>
      <c r="E52" s="147"/>
      <c r="F52" s="147"/>
      <c r="G52" s="147"/>
    </row>
    <row r="53" spans="1:7" ht="11.25" customHeight="1" x14ac:dyDescent="0.2">
      <c r="A53" s="147"/>
      <c r="B53" s="147"/>
      <c r="C53" s="147"/>
      <c r="D53" s="147"/>
      <c r="E53" s="147"/>
      <c r="F53" s="147"/>
      <c r="G53" s="147"/>
    </row>
    <row r="54" spans="1:7" ht="11.25" customHeight="1" x14ac:dyDescent="0.2">
      <c r="A54" s="147"/>
      <c r="B54" s="147"/>
      <c r="C54" s="147"/>
      <c r="D54" s="147"/>
      <c r="E54" s="147"/>
      <c r="F54" s="147"/>
      <c r="G54" s="147"/>
    </row>
    <row r="55" spans="1:7" ht="11.25" customHeight="1" x14ac:dyDescent="0.2">
      <c r="A55" s="147"/>
      <c r="B55" s="147"/>
      <c r="C55" s="147"/>
      <c r="D55" s="147"/>
      <c r="E55" s="147"/>
      <c r="F55" s="147"/>
      <c r="G55" s="147"/>
    </row>
    <row r="56" spans="1:7" ht="11.25" customHeight="1" x14ac:dyDescent="0.2">
      <c r="A56" s="152"/>
      <c r="B56" s="152"/>
      <c r="C56" s="147"/>
      <c r="D56" s="147"/>
      <c r="E56" s="147"/>
      <c r="F56" s="147"/>
      <c r="G56" s="147"/>
    </row>
    <row r="57" spans="1:7" ht="11.25" customHeight="1" x14ac:dyDescent="0.2">
      <c r="A57" s="147"/>
      <c r="B57" s="147"/>
      <c r="C57" s="147"/>
      <c r="D57" s="147"/>
      <c r="E57" s="147"/>
      <c r="F57" s="147"/>
      <c r="G57" s="147"/>
    </row>
    <row r="58" spans="1:7" ht="11.25" customHeight="1" x14ac:dyDescent="0.2">
      <c r="A58" s="147"/>
      <c r="B58" s="147"/>
      <c r="C58" s="147"/>
      <c r="D58" s="147"/>
      <c r="E58" s="147"/>
      <c r="F58" s="147"/>
      <c r="G58" s="147"/>
    </row>
    <row r="59" spans="1:7" ht="11.25" customHeight="1" x14ac:dyDescent="0.2">
      <c r="A59" s="147"/>
      <c r="B59" s="147"/>
      <c r="C59" s="147"/>
      <c r="D59" s="147"/>
      <c r="E59" s="147"/>
      <c r="F59" s="147"/>
      <c r="G59" s="147"/>
    </row>
    <row r="60" spans="1:7" ht="11.25" customHeight="1" x14ac:dyDescent="0.2">
      <c r="A60" s="147"/>
      <c r="B60" s="147"/>
      <c r="C60" s="147"/>
      <c r="D60" s="147"/>
      <c r="E60" s="147"/>
      <c r="F60" s="147"/>
      <c r="G60" s="147"/>
    </row>
    <row r="61" spans="1:7" ht="11.25" customHeight="1" x14ac:dyDescent="0.2">
      <c r="A61" s="147"/>
      <c r="B61" s="147"/>
      <c r="C61" s="147"/>
      <c r="D61" s="147"/>
      <c r="E61" s="147"/>
      <c r="F61" s="147"/>
      <c r="G61" s="147"/>
    </row>
    <row r="62" spans="1:7" ht="9.9499999999999993" customHeight="1" x14ac:dyDescent="0.2">
      <c r="A62" s="147"/>
      <c r="B62" s="147"/>
      <c r="C62" s="147"/>
      <c r="D62" s="147"/>
      <c r="E62" s="147"/>
      <c r="F62" s="147"/>
      <c r="G62" s="147"/>
    </row>
    <row r="63" spans="1:7" ht="9.9499999999999993" customHeight="1" x14ac:dyDescent="0.2">
      <c r="A63" s="151" t="s">
        <v>96</v>
      </c>
      <c r="B63" s="151"/>
      <c r="C63" s="151"/>
      <c r="D63" s="151" t="s">
        <v>95</v>
      </c>
      <c r="E63" s="151"/>
      <c r="F63" s="151" t="s">
        <v>80</v>
      </c>
      <c r="G63" s="151"/>
    </row>
    <row r="64" spans="1:7" ht="9.9499999999999993" customHeight="1" x14ac:dyDescent="0.2">
      <c r="A64" s="141" t="s">
        <v>86</v>
      </c>
      <c r="B64" s="141"/>
      <c r="C64" s="141"/>
      <c r="D64" s="150" t="s">
        <v>87</v>
      </c>
      <c r="E64" s="150"/>
      <c r="F64" s="141" t="s">
        <v>88</v>
      </c>
      <c r="G64" s="141"/>
    </row>
    <row r="65" spans="1:7" ht="9.9499999999999993" customHeight="1" x14ac:dyDescent="0.2">
      <c r="A65" s="149"/>
      <c r="B65" s="149"/>
      <c r="C65" s="149"/>
      <c r="D65" s="149"/>
      <c r="E65" s="149"/>
      <c r="F65" s="149"/>
      <c r="G65" s="149"/>
    </row>
    <row r="66" spans="1:7" ht="9.9499999999999993" customHeight="1" x14ac:dyDescent="0.2">
      <c r="A66" s="147"/>
      <c r="B66" s="147"/>
      <c r="C66" s="147"/>
      <c r="D66" s="147"/>
      <c r="E66" s="147"/>
      <c r="F66" s="147"/>
      <c r="G66" s="147"/>
    </row>
    <row r="67" spans="1:7" ht="9.9499999999999993" customHeight="1" x14ac:dyDescent="0.2">
      <c r="A67" s="147"/>
      <c r="B67" s="147"/>
      <c r="C67" s="147"/>
      <c r="D67" s="147"/>
      <c r="E67" s="147"/>
      <c r="F67" s="147"/>
      <c r="G67" s="147"/>
    </row>
    <row r="68" spans="1:7" x14ac:dyDescent="0.2">
      <c r="A68" s="147"/>
      <c r="B68" s="147"/>
      <c r="C68" s="147"/>
      <c r="D68" s="147"/>
      <c r="E68" s="147"/>
      <c r="F68" s="147"/>
      <c r="G68" s="147"/>
    </row>
    <row r="69" spans="1:7" x14ac:dyDescent="0.2">
      <c r="A69" s="148" t="s">
        <v>94</v>
      </c>
      <c r="B69" s="148"/>
      <c r="C69" s="148"/>
      <c r="D69" s="148"/>
      <c r="E69" s="147"/>
      <c r="F69" s="147"/>
      <c r="G69" s="147"/>
    </row>
    <row r="70" spans="1:7" x14ac:dyDescent="0.2">
      <c r="A70" s="147"/>
      <c r="B70" s="147"/>
      <c r="C70" s="147"/>
      <c r="D70" s="147"/>
      <c r="E70" s="147"/>
      <c r="F70" s="147"/>
      <c r="G70" s="147"/>
    </row>
    <row r="71" spans="1:7" x14ac:dyDescent="0.2">
      <c r="A71" s="146" t="s">
        <v>93</v>
      </c>
    </row>
    <row r="72" spans="1:7" x14ac:dyDescent="0.2">
      <c r="A72" s="146" t="s">
        <v>92</v>
      </c>
    </row>
    <row r="73" spans="1:7" x14ac:dyDescent="0.2">
      <c r="A73" s="146" t="s">
        <v>91</v>
      </c>
    </row>
    <row r="74" spans="1:7" x14ac:dyDescent="0.2">
      <c r="A74" s="146" t="s">
        <v>90</v>
      </c>
    </row>
    <row r="75" spans="1:7" x14ac:dyDescent="0.2">
      <c r="A75" s="146" t="s">
        <v>89</v>
      </c>
    </row>
  </sheetData>
  <mergeCells count="46">
    <mergeCell ref="A64:C64"/>
    <mergeCell ref="D64:E64"/>
    <mergeCell ref="F64:G64"/>
    <mergeCell ref="B29:C29"/>
    <mergeCell ref="D29:E29"/>
    <mergeCell ref="A56:B56"/>
    <mergeCell ref="A63:C63"/>
    <mergeCell ref="D63:E63"/>
    <mergeCell ref="F63:G63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7:C17"/>
    <mergeCell ref="D17:E17"/>
    <mergeCell ref="B14:C14"/>
    <mergeCell ref="D14:E14"/>
    <mergeCell ref="B15:C15"/>
    <mergeCell ref="D15:E15"/>
    <mergeCell ref="B16:C16"/>
    <mergeCell ref="D16:E16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14Março</vt:lpstr>
      <vt:lpstr>Despesas</vt:lpstr>
      <vt:lpstr>Despesas Bancárias</vt:lpstr>
      <vt:lpstr>Folha de Pagamento</vt:lpstr>
      <vt:lpstr>Utilidade Pública</vt:lpstr>
      <vt:lpstr>Material de Consumo</vt:lpstr>
      <vt:lpstr>Serviços Prestados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2022-04-22T16:31:44Z</dcterms:created>
  <dcterms:modified xsi:type="dcterms:W3CDTF">2022-04-22T16:45:55Z</dcterms:modified>
</cp:coreProperties>
</file>