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240" yWindow="60" windowWidth="20115" windowHeight="7500"/>
  </bookViews>
  <sheets>
    <sheet name="Anexo 14 Setembro" sheetId="1" r:id="rId1"/>
    <sheet name="Despesas" sheetId="2" r:id="rId2"/>
    <sheet name="Despesas Bancárias" sheetId="3" r:id="rId3"/>
    <sheet name="Folha de Pagamento" sheetId="4" r:id="rId4"/>
    <sheet name="Material de Consumo" sheetId="5" r:id="rId5"/>
    <sheet name="Serviços Prestados" sheetId="6" r:id="rId6"/>
    <sheet name="Utilidade Pública" sheetId="7" r:id="rId7"/>
  </sheets>
  <externalReferences>
    <externalReference r:id="rId8"/>
  </externalReferences>
  <definedNames>
    <definedName name="_xlnm._FilterDatabase" localSheetId="0" hidden="1">'Anexo 14 Setembro'!$B$37:$G$43</definedName>
    <definedName name="_xlnm._FilterDatabase" localSheetId="1" hidden="1">Despesas!$F$15:$G$27</definedName>
    <definedName name="_xlnm._FilterDatabase" localSheetId="3" hidden="1">'Folha de Pagamento'!$F$15:$G$17</definedName>
  </definedNames>
  <calcPr calcId="144525"/>
</workbook>
</file>

<file path=xl/calcChain.xml><?xml version="1.0" encoding="utf-8"?>
<calcChain xmlns="http://schemas.openxmlformats.org/spreadsheetml/2006/main">
  <c r="G29" i="7" l="1"/>
  <c r="G28" i="6"/>
  <c r="G26" i="5"/>
  <c r="G29" i="4"/>
  <c r="G26" i="3"/>
  <c r="G39" i="2"/>
  <c r="E85" i="1"/>
  <c r="D85" i="1"/>
  <c r="F84" i="1"/>
  <c r="F85" i="1" s="1"/>
  <c r="C84" i="1"/>
  <c r="F83" i="1"/>
  <c r="C83" i="1"/>
  <c r="C85" i="1" s="1"/>
  <c r="G65" i="1"/>
  <c r="D65" i="1"/>
  <c r="F64" i="1"/>
  <c r="C64" i="1"/>
  <c r="E63" i="1"/>
  <c r="C63" i="1" s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C54" i="1" s="1"/>
  <c r="F53" i="1"/>
  <c r="C53" i="1"/>
  <c r="F52" i="1"/>
  <c r="C52" i="1"/>
  <c r="F51" i="1"/>
  <c r="C51" i="1"/>
  <c r="E50" i="1"/>
  <c r="C50" i="1" s="1"/>
  <c r="E49" i="1"/>
  <c r="E65" i="1" s="1"/>
  <c r="F32" i="1"/>
  <c r="F35" i="1" s="1"/>
  <c r="F38" i="1" s="1"/>
  <c r="G98" i="1" s="1"/>
  <c r="C49" i="1" l="1"/>
  <c r="C65" i="1" s="1"/>
  <c r="F50" i="1"/>
  <c r="F59" i="1"/>
  <c r="F49" i="1"/>
  <c r="F54" i="1"/>
  <c r="F63" i="1"/>
  <c r="F65" i="1" l="1"/>
  <c r="G99" i="1" s="1"/>
  <c r="G100" i="1" s="1"/>
  <c r="G102" i="1" s="1"/>
</calcChain>
</file>

<file path=xl/sharedStrings.xml><?xml version="1.0" encoding="utf-8"?>
<sst xmlns="http://schemas.openxmlformats.org/spreadsheetml/2006/main" count="307" uniqueCount="133">
  <si>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</si>
  <si>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</si>
  <si>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</si>
  <si>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</si>
  <si>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</si>
  <si>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</si>
  <si>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</si>
  <si>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</si>
  <si>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</si>
  <si>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</si>
  <si>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Setembro/2022</t>
  </si>
  <si>
    <t>ORIGEM DOS RECURSOS (1):MUNICIPAL</t>
  </si>
  <si>
    <t>DOCUMENTO</t>
  </si>
  <si>
    <t>DATA</t>
  </si>
  <si>
    <t>VIGÊNCIA</t>
  </si>
  <si>
    <t>VALOR - R$</t>
  </si>
  <si>
    <t>TERMO DE FOMENTO 04/2022</t>
  </si>
  <si>
    <t>03/01/2022 á 31/12/2022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</si>
  <si>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</si>
  <si>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</si>
  <si>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</si>
  <si>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</si>
  <si>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</si>
  <si>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</si>
  <si>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</si>
  <si>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</si>
  <si>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</si>
  <si>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</si>
  <si>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</si>
  <si>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</si>
  <si>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</si>
  <si>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</si>
  <si>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</si>
  <si>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</si>
  <si>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</si>
  <si>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09/2022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</si>
  <si>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</si>
  <si>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</si>
  <si>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</si>
  <si>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</si>
  <si>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</si>
  <si>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</si>
  <si>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</si>
  <si>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</si>
  <si>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</si>
  <si>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</si>
  <si>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</si>
  <si>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</si>
  <si>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</si>
  <si>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</si>
  <si>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</si>
  <si>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</si>
  <si>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</si>
  <si>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</si>
  <si>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</si>
  <si>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</si>
  <si>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</si>
  <si>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</si>
  <si>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</si>
  <si>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</si>
  <si>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</si>
  <si>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</si>
  <si>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</si>
  <si>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</si>
  <si>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</si>
  <si>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</si>
  <si>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</si>
  <si>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</si>
  <si>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</si>
  <si>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</si>
  <si>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</si>
  <si>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</si>
  <si>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</si>
  <si>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</si>
  <si>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</si>
  <si>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</si>
  <si>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</si>
  <si>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</si>
  <si>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05  de Outubrode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</si>
  <si>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</si>
  <si>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</si>
  <si>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</si>
  <si>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</si>
  <si>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</si>
  <si>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</si>
  <si>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</si>
  <si>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</si>
  <si>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</si>
  <si>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</si>
  <si>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</si>
  <si>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</si>
  <si>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</si>
  <si>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</si>
  <si>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</si>
  <si>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>Holerite</t>
  </si>
  <si>
    <t>Camila Ferri Pereira Martins</t>
  </si>
  <si>
    <t>Folha de Pagamento</t>
  </si>
  <si>
    <t>Gabrieli Monique Pinheiro</t>
  </si>
  <si>
    <t>Guia</t>
  </si>
  <si>
    <t>FGTS</t>
  </si>
  <si>
    <t>NFE 142</t>
  </si>
  <si>
    <t>Ivana Mara e Silva Equipamentos Médicos</t>
  </si>
  <si>
    <t>Material de Consumo</t>
  </si>
  <si>
    <t>NFE 1006</t>
  </si>
  <si>
    <t>Monteiro Serviços Terceirizados Eireli</t>
  </si>
  <si>
    <t>Serviços Prestados</t>
  </si>
  <si>
    <t>NFE 373</t>
  </si>
  <si>
    <t>MRB Assessoria Contabil</t>
  </si>
  <si>
    <t>Donizete Lopes Gomes</t>
  </si>
  <si>
    <t>NFE 36</t>
  </si>
  <si>
    <t>Robson Luis Gonçalves da Silva</t>
  </si>
  <si>
    <t>NF 261589017</t>
  </si>
  <si>
    <t>Companhia Paulista de Força e Luz</t>
  </si>
  <si>
    <t>Utilidade Pública</t>
  </si>
  <si>
    <t>NF 2325</t>
  </si>
  <si>
    <t>Companhia Saneamento Basico do Estado de São Paulo</t>
  </si>
  <si>
    <t>NFE 121984203</t>
  </si>
  <si>
    <t>Claro S/A</t>
  </si>
  <si>
    <t>NFE 15531669</t>
  </si>
  <si>
    <t>Telefonica Brasil S/A</t>
  </si>
  <si>
    <t>INSS</t>
  </si>
  <si>
    <t>Extrato</t>
  </si>
  <si>
    <t>BB 649</t>
  </si>
  <si>
    <t>Despesas Bancárias</t>
  </si>
  <si>
    <t>TOTAL DAS DESPESAS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</si>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</sst>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44" fontId="21" fillId="0" borderId="0" xfId="2" applyFont="1"/>
    <xf numFmtId="0" fontId="22" fillId="0" borderId="0" xfId="0" applyFont="1" applyAlignment="1">
      <alignment horizontal="justify" vertical="justify"/>
    </xf>
    <xf numFmtId="44" fontId="22" fillId="0" borderId="0" xfId="2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44" fontId="23" fillId="0" borderId="5" xfId="2" applyFont="1" applyBorder="1" applyAlignment="1">
      <alignment horizont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44" fontId="23" fillId="0" borderId="9" xfId="2" applyFont="1" applyBorder="1" applyAlignment="1">
      <alignment horizontal="center"/>
    </xf>
    <xf numFmtId="14" fontId="25" fillId="0" borderId="9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44" fontId="26" fillId="0" borderId="9" xfId="2" applyFont="1" applyBorder="1" applyAlignment="1">
      <alignment horizontal="right"/>
    </xf>
    <xf numFmtId="14" fontId="14" fillId="3" borderId="1" xfId="0" applyNumberFormat="1" applyFont="1" applyFill="1" applyBorder="1" applyAlignment="1">
      <alignment horizontal="center"/>
    </xf>
    <xf numFmtId="44" fontId="14" fillId="0" borderId="1" xfId="2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/>
    </xf>
    <xf numFmtId="44" fontId="14" fillId="3" borderId="1" xfId="2" applyFont="1" applyFill="1" applyBorder="1" applyAlignment="1"/>
    <xf numFmtId="14" fontId="25" fillId="0" borderId="1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right"/>
    </xf>
    <xf numFmtId="0" fontId="26" fillId="0" borderId="1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4" fontId="14" fillId="3" borderId="1" xfId="2" applyFont="1" applyFill="1" applyBorder="1" applyAlignment="1">
      <alignment horizontal="center"/>
    </xf>
    <xf numFmtId="14" fontId="14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44" fontId="27" fillId="4" borderId="1" xfId="2" applyFont="1" applyFill="1" applyBorder="1" applyAlignment="1">
      <alignment horizontal="right"/>
    </xf>
    <xf numFmtId="0" fontId="28" fillId="0" borderId="0" xfId="0" applyFont="1" applyAlignment="1">
      <alignment horizontal="center"/>
    </xf>
    <xf numFmtId="44" fontId="28" fillId="0" borderId="0" xfId="2" applyFont="1" applyAlignment="1">
      <alignment horizontal="center"/>
    </xf>
    <xf numFmtId="0" fontId="2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4" fontId="15" fillId="0" borderId="0" xfId="2" applyFont="1" applyAlignment="1">
      <alignment horizontal="center"/>
    </xf>
    <xf numFmtId="0" fontId="28" fillId="0" borderId="0" xfId="0" applyFont="1" applyAlignment="1"/>
    <xf numFmtId="0" fontId="29" fillId="0" borderId="0" xfId="0" applyFont="1"/>
    <xf numFmtId="0" fontId="21" fillId="0" borderId="0" xfId="0" applyFont="1" applyAlignment="1">
      <alignment shrinkToFit="1"/>
    </xf>
    <xf numFmtId="0" fontId="22" fillId="0" borderId="0" xfId="0" applyFont="1" applyAlignment="1">
      <alignment horizontal="justify" vertical="justify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5" fillId="0" borderId="3" xfId="0" applyFont="1" applyBorder="1" applyAlignment="1">
      <alignment shrinkToFit="1"/>
    </xf>
    <xf numFmtId="0" fontId="28" fillId="0" borderId="0" xfId="0" applyFont="1" applyAlignment="1">
      <alignment horizontal="center" shrinkToFit="1"/>
    </xf>
    <xf numFmtId="0" fontId="21" fillId="0" borderId="0" xfId="0" applyFont="1" applyAlignment="1">
      <alignment horizontal="center" shrinkToFit="1"/>
    </xf>
    <xf numFmtId="0" fontId="27" fillId="0" borderId="0" xfId="0" applyFont="1" applyAlignment="1">
      <alignment horizontal="center" shrinkToFit="1"/>
    </xf>
    <xf numFmtId="0" fontId="15" fillId="0" borderId="0" xfId="0" applyFont="1" applyAlignment="1">
      <alignment horizontal="center" shrinkToFit="1"/>
    </xf>
    <xf numFmtId="0" fontId="28" fillId="0" borderId="0" xfId="0" applyFont="1" applyAlignment="1">
      <alignment shrinkToFit="1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shrinkToFit="1"/>
    </xf>
    <xf numFmtId="44" fontId="23" fillId="0" borderId="9" xfId="2" applyFont="1" applyBorder="1" applyAlignment="1">
      <alignment horizontal="center"/>
    </xf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3054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3054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3054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3054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3054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  <sheetName val="Anexo 14Março"/>
      <sheetName val="Março"/>
      <sheetName val="Anexo 14Abril"/>
      <sheetName val="Abril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3">
          <cell r="F13" t="str">
            <v>Folha de Pagamento</v>
          </cell>
          <cell r="G13">
            <v>2868.22</v>
          </cell>
        </row>
        <row r="14">
          <cell r="F14" t="str">
            <v>Folha de Pagamento</v>
          </cell>
          <cell r="G14">
            <v>1241.27</v>
          </cell>
        </row>
        <row r="15">
          <cell r="F15" t="str">
            <v>Folha de Pagamento</v>
          </cell>
          <cell r="G15">
            <v>363.1</v>
          </cell>
        </row>
        <row r="16">
          <cell r="F16" t="str">
            <v>Material de Consumo</v>
          </cell>
          <cell r="G16">
            <v>249.9</v>
          </cell>
        </row>
        <row r="17">
          <cell r="F17" t="str">
            <v>Serviços Prestados</v>
          </cell>
          <cell r="G17">
            <v>3646.5</v>
          </cell>
        </row>
        <row r="18">
          <cell r="F18" t="str">
            <v>Serviços Prestados</v>
          </cell>
          <cell r="G18">
            <v>1045</v>
          </cell>
        </row>
        <row r="19">
          <cell r="F19" t="str">
            <v>Serviços Prestados</v>
          </cell>
          <cell r="G19">
            <v>240</v>
          </cell>
        </row>
        <row r="20">
          <cell r="F20" t="str">
            <v>Serviços Prestados</v>
          </cell>
          <cell r="G20">
            <v>100</v>
          </cell>
        </row>
        <row r="21">
          <cell r="F21" t="str">
            <v>Utilidade Pública</v>
          </cell>
          <cell r="G21">
            <v>369.48</v>
          </cell>
        </row>
        <row r="22">
          <cell r="F22" t="str">
            <v>Utilidade Pública</v>
          </cell>
          <cell r="G22">
            <v>366.08</v>
          </cell>
        </row>
        <row r="23">
          <cell r="F23" t="str">
            <v>Utilidade Pública</v>
          </cell>
          <cell r="G23">
            <v>44.23</v>
          </cell>
        </row>
        <row r="24">
          <cell r="F24" t="str">
            <v>Utilidade Pública</v>
          </cell>
          <cell r="G24">
            <v>193.59</v>
          </cell>
        </row>
        <row r="25">
          <cell r="F25" t="str">
            <v>Folha de Pagamento</v>
          </cell>
          <cell r="G25">
            <v>1597.94</v>
          </cell>
        </row>
        <row r="27">
          <cell r="F27" t="str">
            <v>Despesas Bancárias</v>
          </cell>
          <cell r="G27">
            <v>97</v>
          </cell>
        </row>
      </sheetData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topLeftCell="A97" workbookViewId="0">
      <selection activeCell="K47" sqref="K47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120000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44814</v>
      </c>
      <c r="C27" s="31">
        <v>12000</v>
      </c>
      <c r="D27" s="32">
        <v>44818</v>
      </c>
      <c r="E27" s="33">
        <v>1</v>
      </c>
      <c r="F27" s="34">
        <v>12000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5015.91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12000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17015.91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17015.91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6070.5300000000007</v>
      </c>
      <c r="D49" s="69"/>
      <c r="E49" s="70">
        <f xml:space="preserve"> SUMIF([1]Setembro!F13:F34,"Folha de Pagamento",[1]Setembro!G13:G34)</f>
        <v>6070.5300000000007</v>
      </c>
      <c r="F49" s="71">
        <f>E49</f>
        <v>6070.5300000000007</v>
      </c>
      <c r="G49" s="68"/>
    </row>
    <row r="50" spans="2:7" x14ac:dyDescent="0.2">
      <c r="B50" s="67" t="s">
        <v>45</v>
      </c>
      <c r="C50" s="68">
        <f t="shared" ref="C50:C64" si="0">E50</f>
        <v>5031.5</v>
      </c>
      <c r="D50" s="69"/>
      <c r="E50" s="70">
        <f xml:space="preserve"> SUMIF([1]Setembro!F13:F34,"Serviços Prestados",[1]Setembro!G13:G34)</f>
        <v>5031.5</v>
      </c>
      <c r="F50" s="71">
        <f t="shared" ref="F50:F64" si="1">E50</f>
        <v>5031.5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249.9</v>
      </c>
      <c r="D54" s="69"/>
      <c r="E54" s="70">
        <f xml:space="preserve"> SUMIF([1]Setembro!F16:F34,"Material de Consumo",[1]Setembro!G16:G34)</f>
        <v>249.9</v>
      </c>
      <c r="F54" s="71">
        <f t="shared" si="1"/>
        <v>249.9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973.38</v>
      </c>
      <c r="D59" s="69"/>
      <c r="E59" s="70">
        <f xml:space="preserve"> SUMIF([1]Setembro!F16:F34,"Utilidade Pública",[1]Setembro!G16:G34)</f>
        <v>973.38</v>
      </c>
      <c r="F59" s="71">
        <f t="shared" si="1"/>
        <v>973.38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>E63</f>
        <v>97</v>
      </c>
      <c r="D63" s="69"/>
      <c r="E63" s="70">
        <f xml:space="preserve"> SUMIF([1]Setembro!F21:F38,"Despesas Bancárias",[1]Setembro!G21:G38)</f>
        <v>97</v>
      </c>
      <c r="F63" s="71">
        <f>E63</f>
        <v>97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12422.31</v>
      </c>
      <c r="D65" s="76">
        <f>SUM(D49:D64)</f>
        <v>0</v>
      </c>
      <c r="E65" s="76">
        <f>SUM(E49:E64)</f>
        <v>12422.31</v>
      </c>
      <c r="F65" s="76">
        <f>SUM(F49:F64)</f>
        <v>12422.31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>
        <f>E83</f>
        <v>0</v>
      </c>
      <c r="D83" s="69"/>
      <c r="E83" s="70"/>
      <c r="F83" s="69">
        <f>E83</f>
        <v>0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17015.91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12422.31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4593.6000000000004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0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4593.6000000000004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AE0" sheet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opLeftCell="A20" zoomScale="120" zoomScaleNormal="120" workbookViewId="0">
      <selection activeCell="B14" sqref="B14:C27"/>
    </sheetView>
  </sheetViews>
  <sheetFormatPr defaultRowHeight="12.75" x14ac:dyDescent="0.2"/>
  <cols>
    <col min="1" max="1" width="11" style="146" customWidth="1"/>
    <col min="2" max="3" width="13.7109375" style="146" customWidth="1"/>
    <col min="4" max="5" width="13.7109375" style="197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98"/>
      <c r="E9" s="19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59" customFormat="1" ht="12.75" customHeight="1" x14ac:dyDescent="0.2">
      <c r="A11" s="154" t="s">
        <v>90</v>
      </c>
      <c r="B11" s="155" t="s">
        <v>91</v>
      </c>
      <c r="C11" s="156"/>
      <c r="D11" s="199" t="s">
        <v>92</v>
      </c>
      <c r="E11" s="200"/>
      <c r="F11" s="154" t="s">
        <v>93</v>
      </c>
      <c r="G11" s="157"/>
      <c r="H11" s="158"/>
    </row>
    <row r="12" spans="1:8" s="159" customFormat="1" ht="12.75" customHeight="1" x14ac:dyDescent="0.2">
      <c r="A12" s="160"/>
      <c r="B12" s="161"/>
      <c r="C12" s="162"/>
      <c r="D12" s="201"/>
      <c r="E12" s="202"/>
      <c r="F12" s="160"/>
      <c r="G12" s="163"/>
    </row>
    <row r="13" spans="1:8" s="159" customFormat="1" ht="12.75" customHeight="1" x14ac:dyDescent="0.2">
      <c r="A13" s="213"/>
      <c r="B13" s="214"/>
      <c r="C13" s="215"/>
      <c r="D13" s="216"/>
      <c r="E13" s="217"/>
      <c r="F13" s="215"/>
      <c r="G13" s="218"/>
    </row>
    <row r="14" spans="1:8" s="159" customFormat="1" ht="12.75" customHeight="1" x14ac:dyDescent="0.2">
      <c r="A14" s="164">
        <v>44806</v>
      </c>
      <c r="B14" s="165" t="s">
        <v>94</v>
      </c>
      <c r="C14" s="166"/>
      <c r="D14" s="203" t="s">
        <v>95</v>
      </c>
      <c r="E14" s="204"/>
      <c r="F14" s="167" t="s">
        <v>96</v>
      </c>
      <c r="G14" s="168">
        <v>2868.22</v>
      </c>
    </row>
    <row r="15" spans="1:8" s="159" customFormat="1" ht="12.75" customHeight="1" x14ac:dyDescent="0.2">
      <c r="A15" s="164">
        <v>44806</v>
      </c>
      <c r="B15" s="165" t="s">
        <v>94</v>
      </c>
      <c r="C15" s="166"/>
      <c r="D15" s="203" t="s">
        <v>97</v>
      </c>
      <c r="E15" s="204"/>
      <c r="F15" s="167" t="s">
        <v>96</v>
      </c>
      <c r="G15" s="168">
        <v>1241.27</v>
      </c>
    </row>
    <row r="16" spans="1:8" s="159" customFormat="1" ht="12.75" customHeight="1" x14ac:dyDescent="0.2">
      <c r="A16" s="169">
        <v>44806</v>
      </c>
      <c r="B16" s="165" t="s">
        <v>98</v>
      </c>
      <c r="C16" s="166"/>
      <c r="D16" s="203" t="s">
        <v>99</v>
      </c>
      <c r="E16" s="204"/>
      <c r="F16" s="167" t="s">
        <v>96</v>
      </c>
      <c r="G16" s="170">
        <v>363.1</v>
      </c>
    </row>
    <row r="17" spans="1:7" s="159" customFormat="1" ht="11.25" x14ac:dyDescent="0.2">
      <c r="A17" s="169">
        <v>44812</v>
      </c>
      <c r="B17" s="165" t="s">
        <v>100</v>
      </c>
      <c r="C17" s="166"/>
      <c r="D17" s="203" t="s">
        <v>101</v>
      </c>
      <c r="E17" s="204"/>
      <c r="F17" s="167" t="s">
        <v>102</v>
      </c>
      <c r="G17" s="170">
        <v>249.9</v>
      </c>
    </row>
    <row r="18" spans="1:7" s="159" customFormat="1" ht="12.75" customHeight="1" x14ac:dyDescent="0.2">
      <c r="A18" s="171">
        <v>44819</v>
      </c>
      <c r="B18" s="165" t="s">
        <v>103</v>
      </c>
      <c r="C18" s="166"/>
      <c r="D18" s="203" t="s">
        <v>104</v>
      </c>
      <c r="E18" s="204"/>
      <c r="F18" s="167" t="s">
        <v>105</v>
      </c>
      <c r="G18" s="172">
        <v>3646.5</v>
      </c>
    </row>
    <row r="19" spans="1:7" s="159" customFormat="1" ht="12.75" customHeight="1" x14ac:dyDescent="0.2">
      <c r="A19" s="173">
        <v>44819</v>
      </c>
      <c r="B19" s="165" t="s">
        <v>106</v>
      </c>
      <c r="C19" s="166"/>
      <c r="D19" s="203" t="s">
        <v>107</v>
      </c>
      <c r="E19" s="204"/>
      <c r="F19" s="174" t="s">
        <v>105</v>
      </c>
      <c r="G19" s="175">
        <v>1045</v>
      </c>
    </row>
    <row r="20" spans="1:7" s="159" customFormat="1" ht="12.75" customHeight="1" x14ac:dyDescent="0.2">
      <c r="A20" s="173">
        <v>44819</v>
      </c>
      <c r="B20" s="165" t="s">
        <v>106</v>
      </c>
      <c r="C20" s="166"/>
      <c r="D20" s="203" t="s">
        <v>108</v>
      </c>
      <c r="E20" s="204"/>
      <c r="F20" s="176" t="s">
        <v>105</v>
      </c>
      <c r="G20" s="175">
        <v>240</v>
      </c>
    </row>
    <row r="21" spans="1:7" s="159" customFormat="1" ht="12.75" customHeight="1" x14ac:dyDescent="0.2">
      <c r="A21" s="173">
        <v>44830</v>
      </c>
      <c r="B21" s="165" t="s">
        <v>109</v>
      </c>
      <c r="C21" s="166"/>
      <c r="D21" s="203" t="s">
        <v>110</v>
      </c>
      <c r="E21" s="204"/>
      <c r="F21" s="176" t="s">
        <v>105</v>
      </c>
      <c r="G21" s="175">
        <v>100</v>
      </c>
    </row>
    <row r="22" spans="1:7" x14ac:dyDescent="0.2">
      <c r="A22" s="169">
        <v>44830</v>
      </c>
      <c r="B22" s="165" t="s">
        <v>111</v>
      </c>
      <c r="C22" s="166"/>
      <c r="D22" s="203" t="s">
        <v>112</v>
      </c>
      <c r="E22" s="204"/>
      <c r="F22" s="167" t="s">
        <v>113</v>
      </c>
      <c r="G22" s="170">
        <v>369.48</v>
      </c>
    </row>
    <row r="23" spans="1:7" x14ac:dyDescent="0.2">
      <c r="A23" s="177">
        <v>44830</v>
      </c>
      <c r="B23" s="165" t="s">
        <v>114</v>
      </c>
      <c r="C23" s="166"/>
      <c r="D23" s="203" t="s">
        <v>115</v>
      </c>
      <c r="E23" s="204"/>
      <c r="F23" s="178" t="s">
        <v>113</v>
      </c>
      <c r="G23" s="179">
        <v>366.08</v>
      </c>
    </row>
    <row r="24" spans="1:7" x14ac:dyDescent="0.2">
      <c r="A24" s="171">
        <v>44830</v>
      </c>
      <c r="B24" s="165" t="s">
        <v>116</v>
      </c>
      <c r="C24" s="166"/>
      <c r="D24" s="203" t="s">
        <v>117</v>
      </c>
      <c r="E24" s="204"/>
      <c r="F24" s="174" t="s">
        <v>113</v>
      </c>
      <c r="G24" s="172">
        <v>44.23</v>
      </c>
    </row>
    <row r="25" spans="1:7" x14ac:dyDescent="0.2">
      <c r="A25" s="180">
        <v>44830</v>
      </c>
      <c r="B25" s="165" t="s">
        <v>118</v>
      </c>
      <c r="C25" s="166"/>
      <c r="D25" s="203" t="s">
        <v>119</v>
      </c>
      <c r="E25" s="204"/>
      <c r="F25" s="181" t="s">
        <v>113</v>
      </c>
      <c r="G25" s="170">
        <v>193.59</v>
      </c>
    </row>
    <row r="26" spans="1:7" x14ac:dyDescent="0.2">
      <c r="A26" s="169">
        <v>44832</v>
      </c>
      <c r="B26" s="165" t="s">
        <v>98</v>
      </c>
      <c r="C26" s="166"/>
      <c r="D26" s="203" t="s">
        <v>120</v>
      </c>
      <c r="E26" s="204"/>
      <c r="F26" s="167" t="s">
        <v>96</v>
      </c>
      <c r="G26" s="170">
        <v>1597.94</v>
      </c>
    </row>
    <row r="27" spans="1:7" x14ac:dyDescent="0.2">
      <c r="A27" s="169">
        <v>44834</v>
      </c>
      <c r="B27" s="165" t="s">
        <v>121</v>
      </c>
      <c r="C27" s="166"/>
      <c r="D27" s="203" t="s">
        <v>122</v>
      </c>
      <c r="E27" s="204"/>
      <c r="F27" s="181" t="s">
        <v>123</v>
      </c>
      <c r="G27" s="170">
        <v>97</v>
      </c>
    </row>
    <row r="28" spans="1:7" x14ac:dyDescent="0.2">
      <c r="A28" s="182"/>
      <c r="B28" s="165"/>
      <c r="C28" s="166"/>
      <c r="D28" s="205"/>
      <c r="E28" s="206"/>
      <c r="F28" s="174"/>
      <c r="G28" s="175"/>
    </row>
    <row r="29" spans="1:7" x14ac:dyDescent="0.2">
      <c r="A29" s="182"/>
      <c r="B29" s="165"/>
      <c r="C29" s="166"/>
      <c r="D29" s="205"/>
      <c r="E29" s="206"/>
      <c r="F29" s="174"/>
      <c r="G29" s="175"/>
    </row>
    <row r="30" spans="1:7" x14ac:dyDescent="0.2">
      <c r="A30" s="182"/>
      <c r="B30" s="165"/>
      <c r="C30" s="166"/>
      <c r="D30" s="205"/>
      <c r="E30" s="206"/>
      <c r="F30" s="174"/>
      <c r="G30" s="175"/>
    </row>
    <row r="31" spans="1:7" x14ac:dyDescent="0.2">
      <c r="A31" s="182"/>
      <c r="B31" s="165"/>
      <c r="C31" s="166"/>
      <c r="D31" s="205"/>
      <c r="E31" s="206"/>
      <c r="F31" s="174"/>
      <c r="G31" s="175"/>
    </row>
    <row r="32" spans="1:7" x14ac:dyDescent="0.2">
      <c r="A32" s="182"/>
      <c r="B32" s="165"/>
      <c r="C32" s="166"/>
      <c r="D32" s="205"/>
      <c r="E32" s="206"/>
      <c r="F32" s="174"/>
      <c r="G32" s="175"/>
    </row>
    <row r="33" spans="1:7" x14ac:dyDescent="0.2">
      <c r="A33" s="169"/>
      <c r="B33" s="183"/>
      <c r="C33" s="184"/>
      <c r="D33" s="205"/>
      <c r="E33" s="206"/>
      <c r="F33" s="167"/>
      <c r="G33" s="170"/>
    </row>
    <row r="34" spans="1:7" x14ac:dyDescent="0.2">
      <c r="A34" s="169"/>
      <c r="B34" s="183"/>
      <c r="C34" s="184"/>
      <c r="D34" s="205"/>
      <c r="E34" s="206"/>
      <c r="F34" s="167"/>
      <c r="G34" s="170"/>
    </row>
    <row r="35" spans="1:7" x14ac:dyDescent="0.2">
      <c r="A35" s="169"/>
      <c r="B35" s="183"/>
      <c r="C35" s="184"/>
      <c r="D35" s="205"/>
      <c r="E35" s="206"/>
      <c r="F35" s="167"/>
      <c r="G35" s="170"/>
    </row>
    <row r="36" spans="1:7" x14ac:dyDescent="0.2">
      <c r="A36" s="169"/>
      <c r="B36" s="183"/>
      <c r="C36" s="184"/>
      <c r="D36" s="205"/>
      <c r="E36" s="206"/>
      <c r="F36" s="167"/>
      <c r="G36" s="170"/>
    </row>
    <row r="37" spans="1:7" ht="11.25" customHeight="1" x14ac:dyDescent="0.2">
      <c r="A37" s="169"/>
      <c r="B37" s="183"/>
      <c r="C37" s="184"/>
      <c r="D37" s="205"/>
      <c r="E37" s="206"/>
      <c r="F37" s="167"/>
      <c r="G37" s="170"/>
    </row>
    <row r="38" spans="1:7" ht="11.25" customHeight="1" x14ac:dyDescent="0.2">
      <c r="A38" s="182"/>
      <c r="B38" s="183"/>
      <c r="C38" s="184"/>
      <c r="D38" s="205"/>
      <c r="E38" s="206"/>
      <c r="F38" s="174"/>
      <c r="G38" s="185"/>
    </row>
    <row r="39" spans="1:7" ht="11.25" customHeight="1" x14ac:dyDescent="0.2">
      <c r="A39" s="186" t="s">
        <v>124</v>
      </c>
      <c r="B39" s="187"/>
      <c r="C39" s="187"/>
      <c r="D39" s="207"/>
      <c r="E39" s="207"/>
      <c r="F39" s="188"/>
      <c r="G39" s="189">
        <f>SUM(G12:G38)</f>
        <v>12422.31</v>
      </c>
    </row>
    <row r="40" spans="1:7" ht="11.25" customHeight="1" x14ac:dyDescent="0.2">
      <c r="A40" s="190"/>
      <c r="B40" s="190"/>
      <c r="C40" s="190"/>
      <c r="D40" s="208"/>
      <c r="E40" s="208"/>
      <c r="F40" s="190"/>
      <c r="G40" s="191"/>
    </row>
    <row r="41" spans="1:7" ht="11.25" customHeight="1" x14ac:dyDescent="0.2">
      <c r="A41" s="190"/>
      <c r="B41" s="190"/>
      <c r="C41" s="190"/>
      <c r="D41" s="208"/>
      <c r="E41" s="208"/>
      <c r="F41" s="190"/>
      <c r="G41" s="191"/>
    </row>
    <row r="42" spans="1:7" ht="11.25" customHeight="1" x14ac:dyDescent="0.2">
      <c r="A42" s="190"/>
      <c r="B42" s="190"/>
      <c r="C42" s="190"/>
      <c r="D42" s="208"/>
      <c r="E42" s="208"/>
      <c r="F42" s="190"/>
      <c r="G42" s="191"/>
    </row>
    <row r="43" spans="1:7" ht="11.25" customHeight="1" x14ac:dyDescent="0.2">
      <c r="A43" s="190"/>
      <c r="B43" s="190"/>
      <c r="C43" s="190"/>
      <c r="D43" s="208"/>
      <c r="E43" s="208"/>
      <c r="F43" s="190"/>
      <c r="G43" s="191"/>
    </row>
    <row r="44" spans="1:7" ht="11.25" customHeight="1" x14ac:dyDescent="0.2">
      <c r="A44" s="190"/>
      <c r="B44" s="190"/>
      <c r="C44" s="190"/>
      <c r="D44" s="208"/>
      <c r="E44" s="208"/>
      <c r="F44" s="190"/>
      <c r="G44" s="191"/>
    </row>
    <row r="45" spans="1:7" ht="11.25" customHeight="1" x14ac:dyDescent="0.2">
      <c r="A45" s="190"/>
      <c r="B45" s="190"/>
      <c r="C45" s="190"/>
      <c r="D45" s="208"/>
      <c r="E45" s="208"/>
      <c r="F45" s="190"/>
      <c r="G45" s="191"/>
    </row>
    <row r="46" spans="1:7" ht="11.25" customHeight="1" x14ac:dyDescent="0.2">
      <c r="A46" s="190"/>
      <c r="B46" s="190"/>
      <c r="C46" s="190"/>
      <c r="D46" s="208"/>
      <c r="E46" s="208"/>
      <c r="F46" s="190"/>
      <c r="G46" s="191"/>
    </row>
    <row r="47" spans="1:7" ht="11.25" customHeight="1" x14ac:dyDescent="0.2">
      <c r="A47" s="190"/>
      <c r="B47" s="190"/>
      <c r="C47" s="190"/>
      <c r="D47" s="208"/>
      <c r="E47" s="208"/>
      <c r="F47" s="190"/>
      <c r="G47" s="191"/>
    </row>
    <row r="48" spans="1:7" ht="11.25" customHeight="1" x14ac:dyDescent="0.2">
      <c r="A48" s="190"/>
      <c r="B48" s="190"/>
      <c r="C48" s="190"/>
      <c r="D48" s="208"/>
      <c r="E48" s="208"/>
      <c r="F48" s="190"/>
      <c r="G48" s="191"/>
    </row>
    <row r="49" spans="1:7" ht="11.25" customHeight="1" x14ac:dyDescent="0.2">
      <c r="A49" s="190"/>
      <c r="B49" s="190"/>
      <c r="C49" s="190"/>
      <c r="D49" s="208"/>
      <c r="E49" s="208"/>
      <c r="F49" s="190"/>
      <c r="G49" s="191"/>
    </row>
    <row r="50" spans="1:7" ht="11.25" customHeight="1" x14ac:dyDescent="0.2">
      <c r="A50" s="190"/>
      <c r="B50" s="190"/>
      <c r="C50" s="190"/>
      <c r="D50" s="208"/>
      <c r="E50" s="208"/>
      <c r="F50" s="190"/>
      <c r="G50" s="191"/>
    </row>
    <row r="51" spans="1:7" ht="11.25" customHeight="1" x14ac:dyDescent="0.2">
      <c r="A51" s="190"/>
      <c r="B51" s="190"/>
      <c r="C51" s="190"/>
      <c r="D51" s="208"/>
      <c r="E51" s="208"/>
      <c r="F51" s="190"/>
      <c r="G51" s="191"/>
    </row>
    <row r="52" spans="1:7" ht="11.25" customHeight="1" x14ac:dyDescent="0.2">
      <c r="A52" s="190"/>
      <c r="B52" s="190"/>
      <c r="C52" s="190"/>
      <c r="D52" s="208"/>
      <c r="E52" s="208"/>
      <c r="F52" s="190"/>
      <c r="G52" s="191"/>
    </row>
    <row r="53" spans="1:7" ht="11.25" customHeight="1" x14ac:dyDescent="0.2">
      <c r="A53" s="190"/>
      <c r="B53" s="190"/>
      <c r="C53" s="190"/>
      <c r="D53" s="208"/>
      <c r="E53" s="208"/>
      <c r="F53" s="190"/>
      <c r="G53" s="191"/>
    </row>
    <row r="54" spans="1:7" ht="11.25" customHeight="1" x14ac:dyDescent="0.2">
      <c r="A54" s="190"/>
      <c r="B54" s="190"/>
      <c r="C54" s="190"/>
      <c r="D54" s="208"/>
      <c r="E54" s="208"/>
      <c r="F54" s="190"/>
      <c r="G54" s="191"/>
    </row>
    <row r="55" spans="1:7" ht="11.25" customHeight="1" x14ac:dyDescent="0.2">
      <c r="A55" s="190"/>
      <c r="B55" s="190"/>
      <c r="C55" s="190"/>
      <c r="D55" s="208"/>
      <c r="E55" s="208"/>
      <c r="F55" s="190"/>
      <c r="G55" s="191"/>
    </row>
    <row r="56" spans="1:7" ht="11.25" customHeight="1" x14ac:dyDescent="0.2">
      <c r="A56" s="190"/>
      <c r="B56" s="190"/>
      <c r="C56" s="190"/>
      <c r="D56" s="208"/>
      <c r="E56" s="208"/>
      <c r="F56" s="190"/>
      <c r="G56" s="191"/>
    </row>
    <row r="57" spans="1:7" ht="11.25" customHeight="1" x14ac:dyDescent="0.2">
      <c r="A57" s="190"/>
      <c r="B57" s="190"/>
      <c r="C57" s="190"/>
      <c r="D57" s="208"/>
      <c r="E57" s="208"/>
      <c r="F57" s="190"/>
      <c r="G57" s="191"/>
    </row>
    <row r="58" spans="1:7" ht="11.25" customHeight="1" x14ac:dyDescent="0.2">
      <c r="A58" s="190"/>
      <c r="B58" s="190"/>
      <c r="C58" s="190"/>
      <c r="D58" s="208"/>
      <c r="E58" s="208"/>
      <c r="F58" s="190"/>
      <c r="G58" s="191"/>
    </row>
    <row r="59" spans="1:7" ht="11.25" customHeight="1" x14ac:dyDescent="0.2">
      <c r="A59" s="190"/>
      <c r="B59" s="190"/>
      <c r="C59" s="190"/>
      <c r="D59" s="208"/>
      <c r="E59" s="208"/>
      <c r="F59" s="190"/>
      <c r="G59" s="191"/>
    </row>
    <row r="60" spans="1:7" ht="11.25" customHeight="1" x14ac:dyDescent="0.2">
      <c r="A60" s="190"/>
      <c r="B60" s="190"/>
      <c r="C60" s="190"/>
      <c r="D60" s="208"/>
      <c r="E60" s="208"/>
      <c r="F60" s="190"/>
      <c r="G60" s="191"/>
    </row>
    <row r="61" spans="1:7" ht="11.25" customHeight="1" x14ac:dyDescent="0.2">
      <c r="A61" s="190"/>
      <c r="B61" s="190"/>
      <c r="C61" s="190"/>
      <c r="D61" s="208"/>
      <c r="E61" s="208"/>
      <c r="F61" s="190"/>
      <c r="G61" s="191"/>
    </row>
    <row r="62" spans="1:7" ht="11.25" customHeight="1" x14ac:dyDescent="0.2">
      <c r="A62" s="190"/>
      <c r="B62" s="190"/>
      <c r="C62" s="190"/>
      <c r="D62" s="208"/>
      <c r="E62" s="208"/>
      <c r="F62" s="190"/>
      <c r="G62" s="191"/>
    </row>
    <row r="63" spans="1:7" ht="11.25" customHeight="1" x14ac:dyDescent="0.2">
      <c r="A63" s="190"/>
      <c r="B63" s="190"/>
      <c r="C63" s="190"/>
      <c r="D63" s="208"/>
      <c r="E63" s="208"/>
      <c r="F63" s="190"/>
      <c r="G63" s="191"/>
    </row>
    <row r="64" spans="1:7" ht="11.25" customHeight="1" x14ac:dyDescent="0.2">
      <c r="A64" s="190"/>
      <c r="B64" s="190"/>
      <c r="C64" s="190"/>
      <c r="D64" s="208"/>
      <c r="E64" s="208"/>
      <c r="F64" s="190"/>
      <c r="G64" s="191"/>
    </row>
    <row r="65" spans="1:7" ht="11.25" customHeight="1" x14ac:dyDescent="0.2">
      <c r="A65" s="192"/>
      <c r="B65" s="192"/>
      <c r="C65" s="190"/>
      <c r="D65" s="208"/>
      <c r="E65" s="208"/>
      <c r="F65" s="190"/>
      <c r="G65" s="191"/>
    </row>
    <row r="66" spans="1:7" ht="11.25" customHeight="1" x14ac:dyDescent="0.2">
      <c r="A66" s="190"/>
      <c r="B66" s="190"/>
      <c r="C66" s="190"/>
      <c r="D66" s="208"/>
      <c r="E66" s="208"/>
      <c r="F66" s="190"/>
      <c r="G66" s="191"/>
    </row>
    <row r="67" spans="1:7" ht="11.25" customHeight="1" x14ac:dyDescent="0.2">
      <c r="A67" s="190"/>
      <c r="B67" s="190"/>
      <c r="C67" s="190"/>
      <c r="D67" s="208"/>
      <c r="E67" s="208"/>
      <c r="F67" s="190"/>
      <c r="G67" s="191"/>
    </row>
    <row r="68" spans="1:7" ht="11.25" customHeight="1" x14ac:dyDescent="0.2">
      <c r="A68" s="190"/>
      <c r="B68" s="190"/>
      <c r="C68" s="190"/>
      <c r="D68" s="208"/>
      <c r="E68" s="208"/>
      <c r="F68" s="190"/>
      <c r="G68" s="191"/>
    </row>
    <row r="69" spans="1:7" ht="11.25" customHeight="1" x14ac:dyDescent="0.2">
      <c r="A69" s="190"/>
      <c r="B69" s="190"/>
      <c r="C69" s="190"/>
      <c r="D69" s="208"/>
      <c r="E69" s="208"/>
      <c r="F69" s="190"/>
      <c r="G69" s="191"/>
    </row>
    <row r="70" spans="1:7" ht="11.25" customHeight="1" x14ac:dyDescent="0.2">
      <c r="A70" s="190"/>
      <c r="B70" s="190"/>
      <c r="C70" s="190"/>
      <c r="D70" s="208"/>
      <c r="E70" s="208"/>
      <c r="F70" s="190"/>
      <c r="G70" s="191"/>
    </row>
    <row r="71" spans="1:7" ht="9.9499999999999993" customHeight="1" x14ac:dyDescent="0.2">
      <c r="A71" s="190"/>
      <c r="B71" s="190"/>
      <c r="C71" s="190"/>
      <c r="D71" s="208"/>
      <c r="E71" s="208"/>
      <c r="F71" s="190"/>
      <c r="G71" s="191"/>
    </row>
    <row r="72" spans="1:7" ht="9.9499999999999993" customHeight="1" x14ac:dyDescent="0.2">
      <c r="A72" s="145" t="s">
        <v>125</v>
      </c>
      <c r="B72" s="145"/>
      <c r="C72" s="145"/>
      <c r="D72" s="209" t="s">
        <v>126</v>
      </c>
      <c r="E72" s="209"/>
      <c r="F72" s="145" t="s">
        <v>80</v>
      </c>
      <c r="G72" s="145"/>
    </row>
    <row r="73" spans="1:7" ht="9.9499999999999993" customHeight="1" x14ac:dyDescent="0.2">
      <c r="A73" s="141" t="s">
        <v>86</v>
      </c>
      <c r="B73" s="141"/>
      <c r="C73" s="141"/>
      <c r="D73" s="210" t="s">
        <v>87</v>
      </c>
      <c r="E73" s="210"/>
      <c r="F73" s="141" t="s">
        <v>88</v>
      </c>
      <c r="G73" s="141"/>
    </row>
    <row r="74" spans="1:7" ht="9.9499999999999993" customHeight="1" x14ac:dyDescent="0.2">
      <c r="A74" s="193"/>
      <c r="B74" s="193"/>
      <c r="C74" s="193"/>
      <c r="D74" s="211"/>
      <c r="E74" s="211"/>
      <c r="F74" s="193"/>
      <c r="G74" s="194"/>
    </row>
    <row r="75" spans="1:7" ht="9.9499999999999993" customHeight="1" x14ac:dyDescent="0.2">
      <c r="A75" s="190"/>
      <c r="B75" s="190"/>
      <c r="C75" s="190"/>
      <c r="D75" s="208"/>
      <c r="E75" s="208"/>
      <c r="F75" s="190"/>
      <c r="G75" s="191"/>
    </row>
    <row r="76" spans="1:7" ht="9.9499999999999993" customHeight="1" x14ac:dyDescent="0.2">
      <c r="A76" s="190"/>
      <c r="B76" s="190"/>
      <c r="C76" s="190"/>
      <c r="D76" s="208"/>
      <c r="E76" s="208"/>
      <c r="F76" s="190"/>
      <c r="G76" s="191"/>
    </row>
    <row r="77" spans="1:7" x14ac:dyDescent="0.2">
      <c r="A77" s="190"/>
      <c r="B77" s="190"/>
      <c r="C77" s="190"/>
      <c r="D77" s="208"/>
      <c r="E77" s="208"/>
      <c r="F77" s="190"/>
      <c r="G77" s="191"/>
    </row>
    <row r="78" spans="1:7" x14ac:dyDescent="0.2">
      <c r="A78" s="195" t="s">
        <v>127</v>
      </c>
      <c r="B78" s="195"/>
      <c r="C78" s="195"/>
      <c r="D78" s="212"/>
      <c r="E78" s="208"/>
      <c r="F78" s="190"/>
      <c r="G78" s="191"/>
    </row>
    <row r="79" spans="1:7" x14ac:dyDescent="0.2">
      <c r="A79" s="190"/>
      <c r="B79" s="190"/>
      <c r="C79" s="190"/>
      <c r="D79" s="208"/>
      <c r="E79" s="208"/>
      <c r="F79" s="190"/>
      <c r="G79" s="191"/>
    </row>
    <row r="80" spans="1:7" x14ac:dyDescent="0.2">
      <c r="A80" s="196" t="s">
        <v>128</v>
      </c>
    </row>
    <row r="81" spans="1:1" x14ac:dyDescent="0.2">
      <c r="A81" s="196" t="s">
        <v>129</v>
      </c>
    </row>
    <row r="82" spans="1:1" x14ac:dyDescent="0.2">
      <c r="A82" s="196" t="s">
        <v>130</v>
      </c>
    </row>
    <row r="83" spans="1:1" x14ac:dyDescent="0.2">
      <c r="A83" s="196" t="s">
        <v>131</v>
      </c>
    </row>
    <row r="84" spans="1:1" x14ac:dyDescent="0.2">
      <c r="A84" s="196" t="s">
        <v>132</v>
      </c>
    </row>
  </sheetData>
  <sheetProtection password="CAE0" sheet="1"/>
  <mergeCells count="64">
    <mergeCell ref="F72:G72"/>
    <mergeCell ref="A73:C73"/>
    <mergeCell ref="D73:E73"/>
    <mergeCell ref="F73:G73"/>
    <mergeCell ref="B37:C37"/>
    <mergeCell ref="D37:E37"/>
    <mergeCell ref="B38:C38"/>
    <mergeCell ref="D38:E38"/>
    <mergeCell ref="A65:B65"/>
    <mergeCell ref="A72:C72"/>
    <mergeCell ref="D72:E72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6:C26"/>
    <mergeCell ref="D26:E26"/>
    <mergeCell ref="B27:C27"/>
    <mergeCell ref="D27:E27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5" zoomScale="120" zoomScaleNormal="120" workbookViewId="0">
      <selection activeCell="B14" sqref="B14:C14"/>
    </sheetView>
  </sheetViews>
  <sheetFormatPr defaultRowHeight="12.75" x14ac:dyDescent="0.2"/>
  <cols>
    <col min="1" max="1" width="11" style="146" customWidth="1"/>
    <col min="2" max="3" width="13.7109375" style="146" customWidth="1"/>
    <col min="4" max="5" width="13.7109375" style="197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98"/>
      <c r="E9" s="19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59" customFormat="1" ht="12.75" customHeight="1" x14ac:dyDescent="0.2">
      <c r="A11" s="154" t="s">
        <v>90</v>
      </c>
      <c r="B11" s="155" t="s">
        <v>91</v>
      </c>
      <c r="C11" s="156"/>
      <c r="D11" s="199" t="s">
        <v>92</v>
      </c>
      <c r="E11" s="200"/>
      <c r="F11" s="154" t="s">
        <v>93</v>
      </c>
      <c r="G11" s="157"/>
      <c r="H11" s="158"/>
    </row>
    <row r="12" spans="1:8" s="159" customFormat="1" ht="12.75" customHeight="1" x14ac:dyDescent="0.2">
      <c r="A12" s="160"/>
      <c r="B12" s="161"/>
      <c r="C12" s="162"/>
      <c r="D12" s="201"/>
      <c r="E12" s="202"/>
      <c r="F12" s="160"/>
      <c r="G12" s="163"/>
    </row>
    <row r="13" spans="1:8" s="159" customFormat="1" ht="12.75" customHeight="1" x14ac:dyDescent="0.2">
      <c r="A13" s="213"/>
      <c r="B13" s="214"/>
      <c r="C13" s="215"/>
      <c r="D13" s="216"/>
      <c r="E13" s="217"/>
      <c r="F13" s="215"/>
      <c r="G13" s="218"/>
    </row>
    <row r="14" spans="1:8" x14ac:dyDescent="0.2">
      <c r="A14" s="169">
        <v>44834</v>
      </c>
      <c r="B14" s="165" t="s">
        <v>121</v>
      </c>
      <c r="C14" s="166"/>
      <c r="D14" s="203" t="s">
        <v>122</v>
      </c>
      <c r="E14" s="204"/>
      <c r="F14" s="181" t="s">
        <v>123</v>
      </c>
      <c r="G14" s="170">
        <v>97</v>
      </c>
    </row>
    <row r="15" spans="1:8" x14ac:dyDescent="0.2">
      <c r="A15" s="182"/>
      <c r="B15" s="165"/>
      <c r="C15" s="166"/>
      <c r="D15" s="205"/>
      <c r="E15" s="206"/>
      <c r="F15" s="174"/>
      <c r="G15" s="175"/>
    </row>
    <row r="16" spans="1:8" x14ac:dyDescent="0.2">
      <c r="A16" s="182"/>
      <c r="B16" s="165"/>
      <c r="C16" s="166"/>
      <c r="D16" s="205"/>
      <c r="E16" s="206"/>
      <c r="F16" s="174"/>
      <c r="G16" s="175"/>
    </row>
    <row r="17" spans="1:7" x14ac:dyDescent="0.2">
      <c r="A17" s="182"/>
      <c r="B17" s="165"/>
      <c r="C17" s="166"/>
      <c r="D17" s="205"/>
      <c r="E17" s="206"/>
      <c r="F17" s="174"/>
      <c r="G17" s="175"/>
    </row>
    <row r="18" spans="1:7" x14ac:dyDescent="0.2">
      <c r="A18" s="182"/>
      <c r="B18" s="165"/>
      <c r="C18" s="166"/>
      <c r="D18" s="205"/>
      <c r="E18" s="206"/>
      <c r="F18" s="174"/>
      <c r="G18" s="175"/>
    </row>
    <row r="19" spans="1:7" x14ac:dyDescent="0.2">
      <c r="A19" s="182"/>
      <c r="B19" s="165"/>
      <c r="C19" s="166"/>
      <c r="D19" s="205"/>
      <c r="E19" s="206"/>
      <c r="F19" s="174"/>
      <c r="G19" s="175"/>
    </row>
    <row r="20" spans="1:7" x14ac:dyDescent="0.2">
      <c r="A20" s="169"/>
      <c r="B20" s="183"/>
      <c r="C20" s="184"/>
      <c r="D20" s="205"/>
      <c r="E20" s="206"/>
      <c r="F20" s="167"/>
      <c r="G20" s="170"/>
    </row>
    <row r="21" spans="1:7" x14ac:dyDescent="0.2">
      <c r="A21" s="169"/>
      <c r="B21" s="183"/>
      <c r="C21" s="184"/>
      <c r="D21" s="205"/>
      <c r="E21" s="206"/>
      <c r="F21" s="167"/>
      <c r="G21" s="170"/>
    </row>
    <row r="22" spans="1:7" x14ac:dyDescent="0.2">
      <c r="A22" s="169"/>
      <c r="B22" s="183"/>
      <c r="C22" s="184"/>
      <c r="D22" s="205"/>
      <c r="E22" s="206"/>
      <c r="F22" s="167"/>
      <c r="G22" s="170"/>
    </row>
    <row r="23" spans="1:7" x14ac:dyDescent="0.2">
      <c r="A23" s="169"/>
      <c r="B23" s="183"/>
      <c r="C23" s="184"/>
      <c r="D23" s="205"/>
      <c r="E23" s="206"/>
      <c r="F23" s="167"/>
      <c r="G23" s="170"/>
    </row>
    <row r="24" spans="1:7" ht="11.25" customHeight="1" x14ac:dyDescent="0.2">
      <c r="A24" s="169"/>
      <c r="B24" s="183"/>
      <c r="C24" s="184"/>
      <c r="D24" s="205"/>
      <c r="E24" s="206"/>
      <c r="F24" s="167"/>
      <c r="G24" s="170"/>
    </row>
    <row r="25" spans="1:7" ht="11.25" customHeight="1" x14ac:dyDescent="0.2">
      <c r="A25" s="182"/>
      <c r="B25" s="183"/>
      <c r="C25" s="184"/>
      <c r="D25" s="205"/>
      <c r="E25" s="206"/>
      <c r="F25" s="174"/>
      <c r="G25" s="185"/>
    </row>
    <row r="26" spans="1:7" ht="11.25" customHeight="1" x14ac:dyDescent="0.2">
      <c r="A26" s="186" t="s">
        <v>124</v>
      </c>
      <c r="B26" s="187"/>
      <c r="C26" s="187"/>
      <c r="D26" s="207"/>
      <c r="E26" s="207"/>
      <c r="F26" s="188"/>
      <c r="G26" s="189">
        <f>SUM(G12:G25)</f>
        <v>97</v>
      </c>
    </row>
    <row r="27" spans="1:7" ht="11.25" customHeight="1" x14ac:dyDescent="0.2">
      <c r="A27" s="190"/>
      <c r="B27" s="190"/>
      <c r="C27" s="190"/>
      <c r="D27" s="208"/>
      <c r="E27" s="208"/>
      <c r="F27" s="190"/>
      <c r="G27" s="191"/>
    </row>
    <row r="28" spans="1:7" ht="11.25" customHeight="1" x14ac:dyDescent="0.2">
      <c r="A28" s="190"/>
      <c r="B28" s="190"/>
      <c r="C28" s="190"/>
      <c r="D28" s="208"/>
      <c r="E28" s="208"/>
      <c r="F28" s="190"/>
      <c r="G28" s="191"/>
    </row>
    <row r="29" spans="1:7" ht="11.25" customHeight="1" x14ac:dyDescent="0.2">
      <c r="A29" s="190"/>
      <c r="B29" s="190"/>
      <c r="C29" s="190"/>
      <c r="D29" s="208"/>
      <c r="E29" s="208"/>
      <c r="F29" s="190"/>
      <c r="G29" s="191"/>
    </row>
    <row r="30" spans="1:7" ht="11.25" customHeight="1" x14ac:dyDescent="0.2">
      <c r="A30" s="190"/>
      <c r="B30" s="190"/>
      <c r="C30" s="190"/>
      <c r="D30" s="208"/>
      <c r="E30" s="208"/>
      <c r="F30" s="190"/>
      <c r="G30" s="191"/>
    </row>
    <row r="31" spans="1:7" ht="11.25" customHeight="1" x14ac:dyDescent="0.2">
      <c r="A31" s="190"/>
      <c r="B31" s="190"/>
      <c r="C31" s="190"/>
      <c r="D31" s="208"/>
      <c r="E31" s="208"/>
      <c r="F31" s="190"/>
      <c r="G31" s="191"/>
    </row>
    <row r="32" spans="1:7" ht="11.25" customHeight="1" x14ac:dyDescent="0.2">
      <c r="A32" s="190"/>
      <c r="B32" s="190"/>
      <c r="C32" s="190"/>
      <c r="D32" s="208"/>
      <c r="E32" s="208"/>
      <c r="F32" s="190"/>
      <c r="G32" s="191"/>
    </row>
    <row r="33" spans="1:7" ht="11.25" customHeight="1" x14ac:dyDescent="0.2">
      <c r="A33" s="190"/>
      <c r="B33" s="190"/>
      <c r="C33" s="190"/>
      <c r="D33" s="208"/>
      <c r="E33" s="208"/>
      <c r="F33" s="190"/>
      <c r="G33" s="191"/>
    </row>
    <row r="34" spans="1:7" ht="11.25" customHeight="1" x14ac:dyDescent="0.2">
      <c r="A34" s="190"/>
      <c r="B34" s="190"/>
      <c r="C34" s="190"/>
      <c r="D34" s="208"/>
      <c r="E34" s="208"/>
      <c r="F34" s="190"/>
      <c r="G34" s="191"/>
    </row>
    <row r="35" spans="1:7" ht="11.25" customHeight="1" x14ac:dyDescent="0.2">
      <c r="A35" s="190"/>
      <c r="B35" s="190"/>
      <c r="C35" s="190"/>
      <c r="D35" s="208"/>
      <c r="E35" s="208"/>
      <c r="F35" s="190"/>
      <c r="G35" s="191"/>
    </row>
    <row r="36" spans="1:7" ht="11.25" customHeight="1" x14ac:dyDescent="0.2">
      <c r="A36" s="190"/>
      <c r="B36" s="190"/>
      <c r="C36" s="190"/>
      <c r="D36" s="208"/>
      <c r="E36" s="208"/>
      <c r="F36" s="190"/>
      <c r="G36" s="191"/>
    </row>
    <row r="37" spans="1:7" ht="11.25" customHeight="1" x14ac:dyDescent="0.2">
      <c r="A37" s="190"/>
      <c r="B37" s="190"/>
      <c r="C37" s="190"/>
      <c r="D37" s="208"/>
      <c r="E37" s="208"/>
      <c r="F37" s="190"/>
      <c r="G37" s="191"/>
    </row>
    <row r="38" spans="1:7" ht="11.25" customHeight="1" x14ac:dyDescent="0.2">
      <c r="A38" s="190"/>
      <c r="B38" s="190"/>
      <c r="C38" s="190"/>
      <c r="D38" s="208"/>
      <c r="E38" s="208"/>
      <c r="F38" s="190"/>
      <c r="G38" s="191"/>
    </row>
    <row r="39" spans="1:7" ht="11.25" customHeight="1" x14ac:dyDescent="0.2">
      <c r="A39" s="190"/>
      <c r="B39" s="190"/>
      <c r="C39" s="190"/>
      <c r="D39" s="208"/>
      <c r="E39" s="208"/>
      <c r="F39" s="190"/>
      <c r="G39" s="191"/>
    </row>
    <row r="40" spans="1:7" ht="11.25" customHeight="1" x14ac:dyDescent="0.2">
      <c r="A40" s="190"/>
      <c r="B40" s="190"/>
      <c r="C40" s="190"/>
      <c r="D40" s="208"/>
      <c r="E40" s="208"/>
      <c r="F40" s="190"/>
      <c r="G40" s="191"/>
    </row>
    <row r="41" spans="1:7" ht="11.25" customHeight="1" x14ac:dyDescent="0.2">
      <c r="A41" s="190"/>
      <c r="B41" s="190"/>
      <c r="C41" s="190"/>
      <c r="D41" s="208"/>
      <c r="E41" s="208"/>
      <c r="F41" s="190"/>
      <c r="G41" s="191"/>
    </row>
    <row r="42" spans="1:7" ht="11.25" customHeight="1" x14ac:dyDescent="0.2">
      <c r="A42" s="190"/>
      <c r="B42" s="190"/>
      <c r="C42" s="190"/>
      <c r="D42" s="208"/>
      <c r="E42" s="208"/>
      <c r="F42" s="190"/>
      <c r="G42" s="191"/>
    </row>
    <row r="43" spans="1:7" ht="11.25" customHeight="1" x14ac:dyDescent="0.2">
      <c r="A43" s="190"/>
      <c r="B43" s="190"/>
      <c r="C43" s="190"/>
      <c r="D43" s="208"/>
      <c r="E43" s="208"/>
      <c r="F43" s="190"/>
      <c r="G43" s="191"/>
    </row>
    <row r="44" spans="1:7" ht="11.25" customHeight="1" x14ac:dyDescent="0.2">
      <c r="A44" s="190"/>
      <c r="B44" s="190"/>
      <c r="C44" s="190"/>
      <c r="D44" s="208"/>
      <c r="E44" s="208"/>
      <c r="F44" s="190"/>
      <c r="G44" s="191"/>
    </row>
    <row r="45" spans="1:7" ht="11.25" customHeight="1" x14ac:dyDescent="0.2">
      <c r="A45" s="190"/>
      <c r="B45" s="190"/>
      <c r="C45" s="190"/>
      <c r="D45" s="208"/>
      <c r="E45" s="208"/>
      <c r="F45" s="190"/>
      <c r="G45" s="191"/>
    </row>
    <row r="46" spans="1:7" ht="11.25" customHeight="1" x14ac:dyDescent="0.2">
      <c r="A46" s="190"/>
      <c r="B46" s="190"/>
      <c r="C46" s="190"/>
      <c r="D46" s="208"/>
      <c r="E46" s="208"/>
      <c r="F46" s="190"/>
      <c r="G46" s="191"/>
    </row>
    <row r="47" spans="1:7" ht="11.25" customHeight="1" x14ac:dyDescent="0.2">
      <c r="A47" s="190"/>
      <c r="B47" s="190"/>
      <c r="C47" s="190"/>
      <c r="D47" s="208"/>
      <c r="E47" s="208"/>
      <c r="F47" s="190"/>
      <c r="G47" s="191"/>
    </row>
    <row r="48" spans="1:7" ht="11.25" customHeight="1" x14ac:dyDescent="0.2">
      <c r="A48" s="190"/>
      <c r="B48" s="190"/>
      <c r="C48" s="190"/>
      <c r="D48" s="208"/>
      <c r="E48" s="208"/>
      <c r="F48" s="190"/>
      <c r="G48" s="191"/>
    </row>
    <row r="49" spans="1:7" ht="11.25" customHeight="1" x14ac:dyDescent="0.2">
      <c r="A49" s="190"/>
      <c r="B49" s="190"/>
      <c r="C49" s="190"/>
      <c r="D49" s="208"/>
      <c r="E49" s="208"/>
      <c r="F49" s="190"/>
      <c r="G49" s="191"/>
    </row>
    <row r="50" spans="1:7" ht="11.25" customHeight="1" x14ac:dyDescent="0.2">
      <c r="A50" s="190"/>
      <c r="B50" s="190"/>
      <c r="C50" s="190"/>
      <c r="D50" s="208"/>
      <c r="E50" s="208"/>
      <c r="F50" s="190"/>
      <c r="G50" s="191"/>
    </row>
    <row r="51" spans="1:7" ht="11.25" customHeight="1" x14ac:dyDescent="0.2">
      <c r="A51" s="190"/>
      <c r="B51" s="190"/>
      <c r="C51" s="190"/>
      <c r="D51" s="208"/>
      <c r="E51" s="208"/>
      <c r="F51" s="190"/>
      <c r="G51" s="191"/>
    </row>
    <row r="52" spans="1:7" ht="11.25" customHeight="1" x14ac:dyDescent="0.2">
      <c r="A52" s="192"/>
      <c r="B52" s="192"/>
      <c r="C52" s="190"/>
      <c r="D52" s="208"/>
      <c r="E52" s="208"/>
      <c r="F52" s="190"/>
      <c r="G52" s="191"/>
    </row>
    <row r="53" spans="1:7" ht="11.25" customHeight="1" x14ac:dyDescent="0.2">
      <c r="A53" s="190"/>
      <c r="B53" s="190"/>
      <c r="C53" s="190"/>
      <c r="D53" s="208"/>
      <c r="E53" s="208"/>
      <c r="F53" s="190"/>
      <c r="G53" s="191"/>
    </row>
    <row r="54" spans="1:7" ht="11.25" customHeight="1" x14ac:dyDescent="0.2">
      <c r="A54" s="190"/>
      <c r="B54" s="190"/>
      <c r="C54" s="190"/>
      <c r="D54" s="208"/>
      <c r="E54" s="208"/>
      <c r="F54" s="190"/>
      <c r="G54" s="191"/>
    </row>
    <row r="55" spans="1:7" ht="11.25" customHeight="1" x14ac:dyDescent="0.2">
      <c r="A55" s="190"/>
      <c r="B55" s="190"/>
      <c r="C55" s="190"/>
      <c r="D55" s="208"/>
      <c r="E55" s="208"/>
      <c r="F55" s="190"/>
      <c r="G55" s="191"/>
    </row>
    <row r="56" spans="1:7" ht="11.25" customHeight="1" x14ac:dyDescent="0.2">
      <c r="A56" s="190"/>
      <c r="B56" s="190"/>
      <c r="C56" s="190"/>
      <c r="D56" s="208"/>
      <c r="E56" s="208"/>
      <c r="F56" s="190"/>
      <c r="G56" s="191"/>
    </row>
    <row r="57" spans="1:7" ht="11.25" customHeight="1" x14ac:dyDescent="0.2">
      <c r="A57" s="190"/>
      <c r="B57" s="190"/>
      <c r="C57" s="190"/>
      <c r="D57" s="208"/>
      <c r="E57" s="208"/>
      <c r="F57" s="190"/>
      <c r="G57" s="191"/>
    </row>
    <row r="58" spans="1:7" ht="9.9499999999999993" customHeight="1" x14ac:dyDescent="0.2">
      <c r="A58" s="190"/>
      <c r="B58" s="190"/>
      <c r="C58" s="190"/>
      <c r="D58" s="208"/>
      <c r="E58" s="208"/>
      <c r="F58" s="190"/>
      <c r="G58" s="191"/>
    </row>
    <row r="59" spans="1:7" ht="9.9499999999999993" customHeight="1" x14ac:dyDescent="0.2">
      <c r="A59" s="145" t="s">
        <v>125</v>
      </c>
      <c r="B59" s="145"/>
      <c r="C59" s="145"/>
      <c r="D59" s="209" t="s">
        <v>126</v>
      </c>
      <c r="E59" s="209"/>
      <c r="F59" s="145" t="s">
        <v>80</v>
      </c>
      <c r="G59" s="145"/>
    </row>
    <row r="60" spans="1:7" ht="9.9499999999999993" customHeight="1" x14ac:dyDescent="0.2">
      <c r="A60" s="141" t="s">
        <v>86</v>
      </c>
      <c r="B60" s="141"/>
      <c r="C60" s="141"/>
      <c r="D60" s="210" t="s">
        <v>87</v>
      </c>
      <c r="E60" s="210"/>
      <c r="F60" s="141" t="s">
        <v>88</v>
      </c>
      <c r="G60" s="141"/>
    </row>
    <row r="61" spans="1:7" ht="9.9499999999999993" customHeight="1" x14ac:dyDescent="0.2">
      <c r="A61" s="193"/>
      <c r="B61" s="193"/>
      <c r="C61" s="193"/>
      <c r="D61" s="211"/>
      <c r="E61" s="211"/>
      <c r="F61" s="193"/>
      <c r="G61" s="194"/>
    </row>
    <row r="62" spans="1:7" ht="9.9499999999999993" customHeight="1" x14ac:dyDescent="0.2">
      <c r="A62" s="190"/>
      <c r="B62" s="190"/>
      <c r="C62" s="190"/>
      <c r="D62" s="208"/>
      <c r="E62" s="208"/>
      <c r="F62" s="190"/>
      <c r="G62" s="191"/>
    </row>
    <row r="63" spans="1:7" ht="9.9499999999999993" customHeight="1" x14ac:dyDescent="0.2">
      <c r="A63" s="190"/>
      <c r="B63" s="190"/>
      <c r="C63" s="190"/>
      <c r="D63" s="208"/>
      <c r="E63" s="208"/>
      <c r="F63" s="190"/>
      <c r="G63" s="191"/>
    </row>
    <row r="64" spans="1:7" x14ac:dyDescent="0.2">
      <c r="A64" s="190"/>
      <c r="B64" s="190"/>
      <c r="C64" s="190"/>
      <c r="D64" s="208"/>
      <c r="E64" s="208"/>
      <c r="F64" s="190"/>
      <c r="G64" s="191"/>
    </row>
    <row r="65" spans="1:7" x14ac:dyDescent="0.2">
      <c r="A65" s="195" t="s">
        <v>127</v>
      </c>
      <c r="B65" s="195"/>
      <c r="C65" s="195"/>
      <c r="D65" s="212"/>
      <c r="E65" s="208"/>
      <c r="F65" s="190"/>
      <c r="G65" s="191"/>
    </row>
    <row r="66" spans="1:7" x14ac:dyDescent="0.2">
      <c r="A66" s="190"/>
      <c r="B66" s="190"/>
      <c r="C66" s="190"/>
      <c r="D66" s="208"/>
      <c r="E66" s="208"/>
      <c r="F66" s="190"/>
      <c r="G66" s="191"/>
    </row>
    <row r="67" spans="1:7" x14ac:dyDescent="0.2">
      <c r="A67" s="196" t="s">
        <v>128</v>
      </c>
    </row>
    <row r="68" spans="1:7" x14ac:dyDescent="0.2">
      <c r="A68" s="196" t="s">
        <v>129</v>
      </c>
    </row>
    <row r="69" spans="1:7" x14ac:dyDescent="0.2">
      <c r="A69" s="196" t="s">
        <v>130</v>
      </c>
    </row>
    <row r="70" spans="1:7" x14ac:dyDescent="0.2">
      <c r="A70" s="196" t="s">
        <v>131</v>
      </c>
    </row>
    <row r="71" spans="1:7" x14ac:dyDescent="0.2">
      <c r="A71" s="196" t="s">
        <v>132</v>
      </c>
    </row>
  </sheetData>
  <sheetProtection password="CAE0" sheet="1"/>
  <mergeCells count="38">
    <mergeCell ref="F59:G59"/>
    <mergeCell ref="A60:C60"/>
    <mergeCell ref="D60:E60"/>
    <mergeCell ref="F60:G60"/>
    <mergeCell ref="D14:E14"/>
    <mergeCell ref="B14:C14"/>
    <mergeCell ref="B24:C24"/>
    <mergeCell ref="D24:E24"/>
    <mergeCell ref="B25:C25"/>
    <mergeCell ref="D25:E25"/>
    <mergeCell ref="A52:B52"/>
    <mergeCell ref="A59:C59"/>
    <mergeCell ref="D59:E59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opLeftCell="A9" zoomScale="120" zoomScaleNormal="120" workbookViewId="0">
      <selection activeCell="B14" sqref="B14:C17"/>
    </sheetView>
  </sheetViews>
  <sheetFormatPr defaultRowHeight="12.75" x14ac:dyDescent="0.2"/>
  <cols>
    <col min="1" max="1" width="11" style="146" customWidth="1"/>
    <col min="2" max="3" width="13.7109375" style="146" customWidth="1"/>
    <col min="4" max="5" width="13.7109375" style="197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98"/>
      <c r="E9" s="19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59" customFormat="1" ht="12.75" customHeight="1" x14ac:dyDescent="0.2">
      <c r="A11" s="154" t="s">
        <v>90</v>
      </c>
      <c r="B11" s="155" t="s">
        <v>91</v>
      </c>
      <c r="C11" s="156"/>
      <c r="D11" s="199" t="s">
        <v>92</v>
      </c>
      <c r="E11" s="200"/>
      <c r="F11" s="154" t="s">
        <v>93</v>
      </c>
      <c r="G11" s="157"/>
      <c r="H11" s="158"/>
    </row>
    <row r="12" spans="1:8" s="159" customFormat="1" ht="12.75" customHeight="1" x14ac:dyDescent="0.2">
      <c r="A12" s="160"/>
      <c r="B12" s="161"/>
      <c r="C12" s="162"/>
      <c r="D12" s="201"/>
      <c r="E12" s="202"/>
      <c r="F12" s="160"/>
      <c r="G12" s="163"/>
    </row>
    <row r="13" spans="1:8" s="159" customFormat="1" ht="12.75" customHeight="1" x14ac:dyDescent="0.2">
      <c r="A13" s="213"/>
      <c r="B13" s="214"/>
      <c r="C13" s="215"/>
      <c r="D13" s="216"/>
      <c r="E13" s="217"/>
      <c r="F13" s="215"/>
      <c r="G13" s="218"/>
    </row>
    <row r="14" spans="1:8" s="159" customFormat="1" ht="12.75" customHeight="1" x14ac:dyDescent="0.2">
      <c r="A14" s="164">
        <v>44806</v>
      </c>
      <c r="B14" s="165" t="s">
        <v>94</v>
      </c>
      <c r="C14" s="166"/>
      <c r="D14" s="203" t="s">
        <v>95</v>
      </c>
      <c r="E14" s="204"/>
      <c r="F14" s="167" t="s">
        <v>96</v>
      </c>
      <c r="G14" s="168">
        <v>2868.22</v>
      </c>
    </row>
    <row r="15" spans="1:8" s="159" customFormat="1" ht="12.75" customHeight="1" x14ac:dyDescent="0.2">
      <c r="A15" s="164">
        <v>44806</v>
      </c>
      <c r="B15" s="165" t="s">
        <v>94</v>
      </c>
      <c r="C15" s="166"/>
      <c r="D15" s="203" t="s">
        <v>97</v>
      </c>
      <c r="E15" s="204"/>
      <c r="F15" s="167" t="s">
        <v>96</v>
      </c>
      <c r="G15" s="168">
        <v>1241.27</v>
      </c>
    </row>
    <row r="16" spans="1:8" s="159" customFormat="1" ht="12.75" customHeight="1" x14ac:dyDescent="0.2">
      <c r="A16" s="169">
        <v>44806</v>
      </c>
      <c r="B16" s="165" t="s">
        <v>98</v>
      </c>
      <c r="C16" s="166"/>
      <c r="D16" s="203" t="s">
        <v>99</v>
      </c>
      <c r="E16" s="204"/>
      <c r="F16" s="167" t="s">
        <v>96</v>
      </c>
      <c r="G16" s="170">
        <v>363.1</v>
      </c>
    </row>
    <row r="17" spans="1:7" x14ac:dyDescent="0.2">
      <c r="A17" s="169">
        <v>44832</v>
      </c>
      <c r="B17" s="165" t="s">
        <v>98</v>
      </c>
      <c r="C17" s="166"/>
      <c r="D17" s="203" t="s">
        <v>120</v>
      </c>
      <c r="E17" s="204"/>
      <c r="F17" s="167" t="s">
        <v>96</v>
      </c>
      <c r="G17" s="170">
        <v>1597.94</v>
      </c>
    </row>
    <row r="18" spans="1:7" x14ac:dyDescent="0.2">
      <c r="A18" s="182"/>
      <c r="B18" s="165"/>
      <c r="C18" s="166"/>
      <c r="D18" s="205"/>
      <c r="E18" s="206"/>
      <c r="F18" s="174"/>
      <c r="G18" s="175"/>
    </row>
    <row r="19" spans="1:7" x14ac:dyDescent="0.2">
      <c r="A19" s="182"/>
      <c r="B19" s="165"/>
      <c r="C19" s="166"/>
      <c r="D19" s="205"/>
      <c r="E19" s="206"/>
      <c r="F19" s="174"/>
      <c r="G19" s="175"/>
    </row>
    <row r="20" spans="1:7" x14ac:dyDescent="0.2">
      <c r="A20" s="182"/>
      <c r="B20" s="165"/>
      <c r="C20" s="166"/>
      <c r="D20" s="205"/>
      <c r="E20" s="206"/>
      <c r="F20" s="174"/>
      <c r="G20" s="175"/>
    </row>
    <row r="21" spans="1:7" x14ac:dyDescent="0.2">
      <c r="A21" s="182"/>
      <c r="B21" s="165"/>
      <c r="C21" s="166"/>
      <c r="D21" s="205"/>
      <c r="E21" s="206"/>
      <c r="F21" s="174"/>
      <c r="G21" s="175"/>
    </row>
    <row r="22" spans="1:7" x14ac:dyDescent="0.2">
      <c r="A22" s="182"/>
      <c r="B22" s="165"/>
      <c r="C22" s="166"/>
      <c r="D22" s="205"/>
      <c r="E22" s="206"/>
      <c r="F22" s="174"/>
      <c r="G22" s="175"/>
    </row>
    <row r="23" spans="1:7" x14ac:dyDescent="0.2">
      <c r="A23" s="169"/>
      <c r="B23" s="183"/>
      <c r="C23" s="184"/>
      <c r="D23" s="205"/>
      <c r="E23" s="206"/>
      <c r="F23" s="167"/>
      <c r="G23" s="170"/>
    </row>
    <row r="24" spans="1:7" x14ac:dyDescent="0.2">
      <c r="A24" s="169"/>
      <c r="B24" s="183"/>
      <c r="C24" s="184"/>
      <c r="D24" s="205"/>
      <c r="E24" s="206"/>
      <c r="F24" s="167"/>
      <c r="G24" s="170"/>
    </row>
    <row r="25" spans="1:7" x14ac:dyDescent="0.2">
      <c r="A25" s="169"/>
      <c r="B25" s="183"/>
      <c r="C25" s="184"/>
      <c r="D25" s="205"/>
      <c r="E25" s="206"/>
      <c r="F25" s="167"/>
      <c r="G25" s="170"/>
    </row>
    <row r="26" spans="1:7" x14ac:dyDescent="0.2">
      <c r="A26" s="169"/>
      <c r="B26" s="183"/>
      <c r="C26" s="184"/>
      <c r="D26" s="205"/>
      <c r="E26" s="206"/>
      <c r="F26" s="167"/>
      <c r="G26" s="170"/>
    </row>
    <row r="27" spans="1:7" ht="11.25" customHeight="1" x14ac:dyDescent="0.2">
      <c r="A27" s="169"/>
      <c r="B27" s="183"/>
      <c r="C27" s="184"/>
      <c r="D27" s="205"/>
      <c r="E27" s="206"/>
      <c r="F27" s="167"/>
      <c r="G27" s="170"/>
    </row>
    <row r="28" spans="1:7" ht="11.25" customHeight="1" x14ac:dyDescent="0.2">
      <c r="A28" s="182"/>
      <c r="B28" s="183"/>
      <c r="C28" s="184"/>
      <c r="D28" s="205"/>
      <c r="E28" s="206"/>
      <c r="F28" s="174"/>
      <c r="G28" s="185"/>
    </row>
    <row r="29" spans="1:7" ht="11.25" customHeight="1" x14ac:dyDescent="0.2">
      <c r="A29" s="186" t="s">
        <v>124</v>
      </c>
      <c r="B29" s="187"/>
      <c r="C29" s="187"/>
      <c r="D29" s="207"/>
      <c r="E29" s="207"/>
      <c r="F29" s="188"/>
      <c r="G29" s="189">
        <f>SUM(G12:G28)</f>
        <v>6070.5300000000007</v>
      </c>
    </row>
    <row r="30" spans="1:7" ht="11.25" customHeight="1" x14ac:dyDescent="0.2">
      <c r="A30" s="190"/>
      <c r="B30" s="190"/>
      <c r="C30" s="190"/>
      <c r="D30" s="208"/>
      <c r="E30" s="208"/>
      <c r="F30" s="190"/>
      <c r="G30" s="191"/>
    </row>
    <row r="31" spans="1:7" ht="11.25" customHeight="1" x14ac:dyDescent="0.2">
      <c r="A31" s="190"/>
      <c r="B31" s="190"/>
      <c r="C31" s="190"/>
      <c r="D31" s="208"/>
      <c r="E31" s="208"/>
      <c r="F31" s="190"/>
      <c r="G31" s="191"/>
    </row>
    <row r="32" spans="1:7" ht="11.25" customHeight="1" x14ac:dyDescent="0.2">
      <c r="A32" s="190"/>
      <c r="B32" s="190"/>
      <c r="C32" s="190"/>
      <c r="D32" s="208"/>
      <c r="E32" s="208"/>
      <c r="F32" s="190"/>
      <c r="G32" s="191"/>
    </row>
    <row r="33" spans="1:7" ht="11.25" customHeight="1" x14ac:dyDescent="0.2">
      <c r="A33" s="190"/>
      <c r="B33" s="190"/>
      <c r="C33" s="190"/>
      <c r="D33" s="208"/>
      <c r="E33" s="208"/>
      <c r="F33" s="190"/>
      <c r="G33" s="191"/>
    </row>
    <row r="34" spans="1:7" ht="11.25" customHeight="1" x14ac:dyDescent="0.2">
      <c r="A34" s="190"/>
      <c r="B34" s="190"/>
      <c r="C34" s="190"/>
      <c r="D34" s="208"/>
      <c r="E34" s="208"/>
      <c r="F34" s="190"/>
      <c r="G34" s="191"/>
    </row>
    <row r="35" spans="1:7" ht="11.25" customHeight="1" x14ac:dyDescent="0.2">
      <c r="A35" s="190"/>
      <c r="B35" s="190"/>
      <c r="C35" s="190"/>
      <c r="D35" s="208"/>
      <c r="E35" s="208"/>
      <c r="F35" s="190"/>
      <c r="G35" s="191"/>
    </row>
    <row r="36" spans="1:7" ht="11.25" customHeight="1" x14ac:dyDescent="0.2">
      <c r="A36" s="190"/>
      <c r="B36" s="190"/>
      <c r="C36" s="190"/>
      <c r="D36" s="208"/>
      <c r="E36" s="208"/>
      <c r="F36" s="190"/>
      <c r="G36" s="191"/>
    </row>
    <row r="37" spans="1:7" ht="11.25" customHeight="1" x14ac:dyDescent="0.2">
      <c r="A37" s="190"/>
      <c r="B37" s="190"/>
      <c r="C37" s="190"/>
      <c r="D37" s="208"/>
      <c r="E37" s="208"/>
      <c r="F37" s="190"/>
      <c r="G37" s="191"/>
    </row>
    <row r="38" spans="1:7" ht="11.25" customHeight="1" x14ac:dyDescent="0.2">
      <c r="A38" s="190"/>
      <c r="B38" s="190"/>
      <c r="C38" s="190"/>
      <c r="D38" s="208"/>
      <c r="E38" s="208"/>
      <c r="F38" s="190"/>
      <c r="G38" s="191"/>
    </row>
    <row r="39" spans="1:7" ht="11.25" customHeight="1" x14ac:dyDescent="0.2">
      <c r="A39" s="190"/>
      <c r="B39" s="190"/>
      <c r="C39" s="190"/>
      <c r="D39" s="208"/>
      <c r="E39" s="208"/>
      <c r="F39" s="190"/>
      <c r="G39" s="191"/>
    </row>
    <row r="40" spans="1:7" ht="11.25" customHeight="1" x14ac:dyDescent="0.2">
      <c r="A40" s="190"/>
      <c r="B40" s="190"/>
      <c r="C40" s="190"/>
      <c r="D40" s="208"/>
      <c r="E40" s="208"/>
      <c r="F40" s="190"/>
      <c r="G40" s="191"/>
    </row>
    <row r="41" spans="1:7" ht="11.25" customHeight="1" x14ac:dyDescent="0.2">
      <c r="A41" s="190"/>
      <c r="B41" s="190"/>
      <c r="C41" s="190"/>
      <c r="D41" s="208"/>
      <c r="E41" s="208"/>
      <c r="F41" s="190"/>
      <c r="G41" s="191"/>
    </row>
    <row r="42" spans="1:7" ht="11.25" customHeight="1" x14ac:dyDescent="0.2">
      <c r="A42" s="190"/>
      <c r="B42" s="190"/>
      <c r="C42" s="190"/>
      <c r="D42" s="208"/>
      <c r="E42" s="208"/>
      <c r="F42" s="190"/>
      <c r="G42" s="191"/>
    </row>
    <row r="43" spans="1:7" ht="11.25" customHeight="1" x14ac:dyDescent="0.2">
      <c r="A43" s="190"/>
      <c r="B43" s="190"/>
      <c r="C43" s="190"/>
      <c r="D43" s="208"/>
      <c r="E43" s="208"/>
      <c r="F43" s="190"/>
      <c r="G43" s="191"/>
    </row>
    <row r="44" spans="1:7" ht="11.25" customHeight="1" x14ac:dyDescent="0.2">
      <c r="A44" s="190"/>
      <c r="B44" s="190"/>
      <c r="C44" s="190"/>
      <c r="D44" s="208"/>
      <c r="E44" s="208"/>
      <c r="F44" s="190"/>
      <c r="G44" s="191"/>
    </row>
    <row r="45" spans="1:7" ht="11.25" customHeight="1" x14ac:dyDescent="0.2">
      <c r="A45" s="190"/>
      <c r="B45" s="190"/>
      <c r="C45" s="190"/>
      <c r="D45" s="208"/>
      <c r="E45" s="208"/>
      <c r="F45" s="190"/>
      <c r="G45" s="191"/>
    </row>
    <row r="46" spans="1:7" ht="11.25" customHeight="1" x14ac:dyDescent="0.2">
      <c r="A46" s="190"/>
      <c r="B46" s="190"/>
      <c r="C46" s="190"/>
      <c r="D46" s="208"/>
      <c r="E46" s="208"/>
      <c r="F46" s="190"/>
      <c r="G46" s="191"/>
    </row>
    <row r="47" spans="1:7" ht="11.25" customHeight="1" x14ac:dyDescent="0.2">
      <c r="A47" s="190"/>
      <c r="B47" s="190"/>
      <c r="C47" s="190"/>
      <c r="D47" s="208"/>
      <c r="E47" s="208"/>
      <c r="F47" s="190"/>
      <c r="G47" s="191"/>
    </row>
    <row r="48" spans="1:7" ht="11.25" customHeight="1" x14ac:dyDescent="0.2">
      <c r="A48" s="190"/>
      <c r="B48" s="190"/>
      <c r="C48" s="190"/>
      <c r="D48" s="208"/>
      <c r="E48" s="208"/>
      <c r="F48" s="190"/>
      <c r="G48" s="191"/>
    </row>
    <row r="49" spans="1:7" ht="11.25" customHeight="1" x14ac:dyDescent="0.2">
      <c r="A49" s="190"/>
      <c r="B49" s="190"/>
      <c r="C49" s="190"/>
      <c r="D49" s="208"/>
      <c r="E49" s="208"/>
      <c r="F49" s="190"/>
      <c r="G49" s="191"/>
    </row>
    <row r="50" spans="1:7" ht="11.25" customHeight="1" x14ac:dyDescent="0.2">
      <c r="A50" s="190"/>
      <c r="B50" s="190"/>
      <c r="C50" s="190"/>
      <c r="D50" s="208"/>
      <c r="E50" s="208"/>
      <c r="F50" s="190"/>
      <c r="G50" s="191"/>
    </row>
    <row r="51" spans="1:7" ht="11.25" customHeight="1" x14ac:dyDescent="0.2">
      <c r="A51" s="190"/>
      <c r="B51" s="190"/>
      <c r="C51" s="190"/>
      <c r="D51" s="208"/>
      <c r="E51" s="208"/>
      <c r="F51" s="190"/>
      <c r="G51" s="191"/>
    </row>
    <row r="52" spans="1:7" ht="11.25" customHeight="1" x14ac:dyDescent="0.2">
      <c r="A52" s="190"/>
      <c r="B52" s="190"/>
      <c r="C52" s="190"/>
      <c r="D52" s="208"/>
      <c r="E52" s="208"/>
      <c r="F52" s="190"/>
      <c r="G52" s="191"/>
    </row>
    <row r="53" spans="1:7" ht="11.25" customHeight="1" x14ac:dyDescent="0.2">
      <c r="A53" s="190"/>
      <c r="B53" s="190"/>
      <c r="C53" s="190"/>
      <c r="D53" s="208"/>
      <c r="E53" s="208"/>
      <c r="F53" s="190"/>
      <c r="G53" s="191"/>
    </row>
    <row r="54" spans="1:7" ht="11.25" customHeight="1" x14ac:dyDescent="0.2">
      <c r="A54" s="190"/>
      <c r="B54" s="190"/>
      <c r="C54" s="190"/>
      <c r="D54" s="208"/>
      <c r="E54" s="208"/>
      <c r="F54" s="190"/>
      <c r="G54" s="191"/>
    </row>
    <row r="55" spans="1:7" ht="11.25" customHeight="1" x14ac:dyDescent="0.2">
      <c r="A55" s="192"/>
      <c r="B55" s="192"/>
      <c r="C55" s="190"/>
      <c r="D55" s="208"/>
      <c r="E55" s="208"/>
      <c r="F55" s="190"/>
      <c r="G55" s="191"/>
    </row>
    <row r="56" spans="1:7" ht="11.25" customHeight="1" x14ac:dyDescent="0.2">
      <c r="A56" s="190"/>
      <c r="B56" s="190"/>
      <c r="C56" s="190"/>
      <c r="D56" s="208"/>
      <c r="E56" s="208"/>
      <c r="F56" s="190"/>
      <c r="G56" s="191"/>
    </row>
    <row r="57" spans="1:7" ht="11.25" customHeight="1" x14ac:dyDescent="0.2">
      <c r="A57" s="190"/>
      <c r="B57" s="190"/>
      <c r="C57" s="190"/>
      <c r="D57" s="208"/>
      <c r="E57" s="208"/>
      <c r="F57" s="190"/>
      <c r="G57" s="191"/>
    </row>
    <row r="58" spans="1:7" ht="11.25" customHeight="1" x14ac:dyDescent="0.2">
      <c r="A58" s="190"/>
      <c r="B58" s="190"/>
      <c r="C58" s="190"/>
      <c r="D58" s="208"/>
      <c r="E58" s="208"/>
      <c r="F58" s="190"/>
      <c r="G58" s="191"/>
    </row>
    <row r="59" spans="1:7" ht="11.25" customHeight="1" x14ac:dyDescent="0.2">
      <c r="A59" s="190"/>
      <c r="B59" s="190"/>
      <c r="C59" s="190"/>
      <c r="D59" s="208"/>
      <c r="E59" s="208"/>
      <c r="F59" s="190"/>
      <c r="G59" s="191"/>
    </row>
    <row r="60" spans="1:7" ht="11.25" customHeight="1" x14ac:dyDescent="0.2">
      <c r="A60" s="190"/>
      <c r="B60" s="190"/>
      <c r="C60" s="190"/>
      <c r="D60" s="208"/>
      <c r="E60" s="208"/>
      <c r="F60" s="190"/>
      <c r="G60" s="191"/>
    </row>
    <row r="61" spans="1:7" ht="9.9499999999999993" customHeight="1" x14ac:dyDescent="0.2">
      <c r="A61" s="190"/>
      <c r="B61" s="190"/>
      <c r="C61" s="190"/>
      <c r="D61" s="208"/>
      <c r="E61" s="208"/>
      <c r="F61" s="190"/>
      <c r="G61" s="191"/>
    </row>
    <row r="62" spans="1:7" ht="9.9499999999999993" customHeight="1" x14ac:dyDescent="0.2">
      <c r="A62" s="145" t="s">
        <v>125</v>
      </c>
      <c r="B62" s="145"/>
      <c r="C62" s="145"/>
      <c r="D62" s="209" t="s">
        <v>126</v>
      </c>
      <c r="E62" s="209"/>
      <c r="F62" s="145" t="s">
        <v>80</v>
      </c>
      <c r="G62" s="145"/>
    </row>
    <row r="63" spans="1:7" ht="9.9499999999999993" customHeight="1" x14ac:dyDescent="0.2">
      <c r="A63" s="141" t="s">
        <v>86</v>
      </c>
      <c r="B63" s="141"/>
      <c r="C63" s="141"/>
      <c r="D63" s="210" t="s">
        <v>87</v>
      </c>
      <c r="E63" s="210"/>
      <c r="F63" s="141" t="s">
        <v>88</v>
      </c>
      <c r="G63" s="141"/>
    </row>
    <row r="64" spans="1:7" ht="9.9499999999999993" customHeight="1" x14ac:dyDescent="0.2">
      <c r="A64" s="193"/>
      <c r="B64" s="193"/>
      <c r="C64" s="193"/>
      <c r="D64" s="211"/>
      <c r="E64" s="211"/>
      <c r="F64" s="193"/>
      <c r="G64" s="194"/>
    </row>
    <row r="65" spans="1:7" ht="9.9499999999999993" customHeight="1" x14ac:dyDescent="0.2">
      <c r="A65" s="190"/>
      <c r="B65" s="190"/>
      <c r="C65" s="190"/>
      <c r="D65" s="208"/>
      <c r="E65" s="208"/>
      <c r="F65" s="190"/>
      <c r="G65" s="191"/>
    </row>
    <row r="66" spans="1:7" ht="9.9499999999999993" customHeight="1" x14ac:dyDescent="0.2">
      <c r="A66" s="190"/>
      <c r="B66" s="190"/>
      <c r="C66" s="190"/>
      <c r="D66" s="208"/>
      <c r="E66" s="208"/>
      <c r="F66" s="190"/>
      <c r="G66" s="191"/>
    </row>
    <row r="67" spans="1:7" x14ac:dyDescent="0.2">
      <c r="A67" s="190"/>
      <c r="B67" s="190"/>
      <c r="C67" s="190"/>
      <c r="D67" s="208"/>
      <c r="E67" s="208"/>
      <c r="F67" s="190"/>
      <c r="G67" s="191"/>
    </row>
    <row r="68" spans="1:7" x14ac:dyDescent="0.2">
      <c r="A68" s="195" t="s">
        <v>127</v>
      </c>
      <c r="B68" s="195"/>
      <c r="C68" s="195"/>
      <c r="D68" s="212"/>
      <c r="E68" s="208"/>
      <c r="F68" s="190"/>
      <c r="G68" s="191"/>
    </row>
    <row r="69" spans="1:7" x14ac:dyDescent="0.2">
      <c r="A69" s="190"/>
      <c r="B69" s="190"/>
      <c r="C69" s="190"/>
      <c r="D69" s="208"/>
      <c r="E69" s="208"/>
      <c r="F69" s="190"/>
      <c r="G69" s="191"/>
    </row>
    <row r="70" spans="1:7" x14ac:dyDescent="0.2">
      <c r="A70" s="196" t="s">
        <v>128</v>
      </c>
    </row>
    <row r="71" spans="1:7" x14ac:dyDescent="0.2">
      <c r="A71" s="196" t="s">
        <v>129</v>
      </c>
    </row>
    <row r="72" spans="1:7" x14ac:dyDescent="0.2">
      <c r="A72" s="196" t="s">
        <v>130</v>
      </c>
    </row>
    <row r="73" spans="1:7" x14ac:dyDescent="0.2">
      <c r="A73" s="196" t="s">
        <v>131</v>
      </c>
    </row>
    <row r="74" spans="1:7" x14ac:dyDescent="0.2">
      <c r="A74" s="196" t="s">
        <v>132</v>
      </c>
    </row>
  </sheetData>
  <sheetProtection password="CAE0" sheet="1"/>
  <mergeCells count="44">
    <mergeCell ref="B16:C16"/>
    <mergeCell ref="B17:C17"/>
    <mergeCell ref="F62:G62"/>
    <mergeCell ref="A63:C63"/>
    <mergeCell ref="D63:E63"/>
    <mergeCell ref="F63:G63"/>
    <mergeCell ref="D14:E14"/>
    <mergeCell ref="D15:E15"/>
    <mergeCell ref="D16:E16"/>
    <mergeCell ref="D17:E17"/>
    <mergeCell ref="B14:C14"/>
    <mergeCell ref="B15:C15"/>
    <mergeCell ref="B27:C27"/>
    <mergeCell ref="D27:E27"/>
    <mergeCell ref="B28:C28"/>
    <mergeCell ref="D28:E28"/>
    <mergeCell ref="A55:B55"/>
    <mergeCell ref="A62:C62"/>
    <mergeCell ref="D62:E62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9" zoomScale="120" zoomScaleNormal="120" workbookViewId="0">
      <selection activeCell="B14" sqref="B14:C14"/>
    </sheetView>
  </sheetViews>
  <sheetFormatPr defaultRowHeight="12.75" x14ac:dyDescent="0.2"/>
  <cols>
    <col min="1" max="1" width="11" style="146" customWidth="1"/>
    <col min="2" max="3" width="13.7109375" style="146" customWidth="1"/>
    <col min="4" max="5" width="13.7109375" style="197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98"/>
      <c r="E9" s="19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59" customFormat="1" ht="12.75" customHeight="1" x14ac:dyDescent="0.2">
      <c r="A11" s="154" t="s">
        <v>90</v>
      </c>
      <c r="B11" s="155" t="s">
        <v>91</v>
      </c>
      <c r="C11" s="156"/>
      <c r="D11" s="199" t="s">
        <v>92</v>
      </c>
      <c r="E11" s="200"/>
      <c r="F11" s="154" t="s">
        <v>93</v>
      </c>
      <c r="G11" s="157"/>
      <c r="H11" s="158"/>
    </row>
    <row r="12" spans="1:8" s="159" customFormat="1" ht="12.75" customHeight="1" x14ac:dyDescent="0.2">
      <c r="A12" s="160"/>
      <c r="B12" s="161"/>
      <c r="C12" s="162"/>
      <c r="D12" s="201"/>
      <c r="E12" s="202"/>
      <c r="F12" s="160"/>
      <c r="G12" s="163"/>
    </row>
    <row r="13" spans="1:8" s="159" customFormat="1" ht="12.75" customHeight="1" x14ac:dyDescent="0.2">
      <c r="A13" s="213"/>
      <c r="B13" s="214"/>
      <c r="C13" s="215"/>
      <c r="D13" s="216"/>
      <c r="E13" s="217"/>
      <c r="F13" s="215"/>
      <c r="G13" s="218"/>
    </row>
    <row r="14" spans="1:8" s="159" customFormat="1" ht="11.25" x14ac:dyDescent="0.2">
      <c r="A14" s="169">
        <v>44812</v>
      </c>
      <c r="B14" s="165" t="s">
        <v>100</v>
      </c>
      <c r="C14" s="166"/>
      <c r="D14" s="203" t="s">
        <v>101</v>
      </c>
      <c r="E14" s="204"/>
      <c r="F14" s="167" t="s">
        <v>102</v>
      </c>
      <c r="G14" s="170">
        <v>249.9</v>
      </c>
    </row>
    <row r="15" spans="1:8" x14ac:dyDescent="0.2">
      <c r="A15" s="182"/>
      <c r="B15" s="165"/>
      <c r="C15" s="166"/>
      <c r="D15" s="205"/>
      <c r="E15" s="206"/>
      <c r="F15" s="174"/>
      <c r="G15" s="175"/>
    </row>
    <row r="16" spans="1:8" x14ac:dyDescent="0.2">
      <c r="A16" s="182"/>
      <c r="B16" s="165"/>
      <c r="C16" s="166"/>
      <c r="D16" s="205"/>
      <c r="E16" s="206"/>
      <c r="F16" s="174"/>
      <c r="G16" s="175"/>
    </row>
    <row r="17" spans="1:7" x14ac:dyDescent="0.2">
      <c r="A17" s="182"/>
      <c r="B17" s="165"/>
      <c r="C17" s="166"/>
      <c r="D17" s="205"/>
      <c r="E17" s="206"/>
      <c r="F17" s="174"/>
      <c r="G17" s="175"/>
    </row>
    <row r="18" spans="1:7" x14ac:dyDescent="0.2">
      <c r="A18" s="182"/>
      <c r="B18" s="165"/>
      <c r="C18" s="166"/>
      <c r="D18" s="205"/>
      <c r="E18" s="206"/>
      <c r="F18" s="174"/>
      <c r="G18" s="175"/>
    </row>
    <row r="19" spans="1:7" x14ac:dyDescent="0.2">
      <c r="A19" s="182"/>
      <c r="B19" s="165"/>
      <c r="C19" s="166"/>
      <c r="D19" s="205"/>
      <c r="E19" s="206"/>
      <c r="F19" s="174"/>
      <c r="G19" s="175"/>
    </row>
    <row r="20" spans="1:7" x14ac:dyDescent="0.2">
      <c r="A20" s="169"/>
      <c r="B20" s="183"/>
      <c r="C20" s="184"/>
      <c r="D20" s="205"/>
      <c r="E20" s="206"/>
      <c r="F20" s="167"/>
      <c r="G20" s="170"/>
    </row>
    <row r="21" spans="1:7" x14ac:dyDescent="0.2">
      <c r="A21" s="169"/>
      <c r="B21" s="183"/>
      <c r="C21" s="184"/>
      <c r="D21" s="205"/>
      <c r="E21" s="206"/>
      <c r="F21" s="167"/>
      <c r="G21" s="170"/>
    </row>
    <row r="22" spans="1:7" x14ac:dyDescent="0.2">
      <c r="A22" s="169"/>
      <c r="B22" s="183"/>
      <c r="C22" s="184"/>
      <c r="D22" s="205"/>
      <c r="E22" s="206"/>
      <c r="F22" s="167"/>
      <c r="G22" s="170"/>
    </row>
    <row r="23" spans="1:7" x14ac:dyDescent="0.2">
      <c r="A23" s="169"/>
      <c r="B23" s="183"/>
      <c r="C23" s="184"/>
      <c r="D23" s="205"/>
      <c r="E23" s="206"/>
      <c r="F23" s="167"/>
      <c r="G23" s="170"/>
    </row>
    <row r="24" spans="1:7" ht="11.25" customHeight="1" x14ac:dyDescent="0.2">
      <c r="A24" s="169"/>
      <c r="B24" s="183"/>
      <c r="C24" s="184"/>
      <c r="D24" s="205"/>
      <c r="E24" s="206"/>
      <c r="F24" s="167"/>
      <c r="G24" s="170"/>
    </row>
    <row r="25" spans="1:7" ht="11.25" customHeight="1" x14ac:dyDescent="0.2">
      <c r="A25" s="182"/>
      <c r="B25" s="183"/>
      <c r="C25" s="184"/>
      <c r="D25" s="205"/>
      <c r="E25" s="206"/>
      <c r="F25" s="174"/>
      <c r="G25" s="185"/>
    </row>
    <row r="26" spans="1:7" ht="11.25" customHeight="1" x14ac:dyDescent="0.2">
      <c r="A26" s="186" t="s">
        <v>124</v>
      </c>
      <c r="B26" s="187"/>
      <c r="C26" s="187"/>
      <c r="D26" s="207"/>
      <c r="E26" s="207"/>
      <c r="F26" s="188"/>
      <c r="G26" s="189">
        <f>SUM(G12:G25)</f>
        <v>249.9</v>
      </c>
    </row>
    <row r="27" spans="1:7" ht="11.25" customHeight="1" x14ac:dyDescent="0.2">
      <c r="A27" s="190"/>
      <c r="B27" s="190"/>
      <c r="C27" s="190"/>
      <c r="D27" s="208"/>
      <c r="E27" s="208"/>
      <c r="F27" s="190"/>
      <c r="G27" s="191"/>
    </row>
    <row r="28" spans="1:7" ht="11.25" customHeight="1" x14ac:dyDescent="0.2">
      <c r="A28" s="190"/>
      <c r="B28" s="190"/>
      <c r="C28" s="190"/>
      <c r="D28" s="208"/>
      <c r="E28" s="208"/>
      <c r="F28" s="190"/>
      <c r="G28" s="191"/>
    </row>
    <row r="29" spans="1:7" ht="11.25" customHeight="1" x14ac:dyDescent="0.2">
      <c r="A29" s="190"/>
      <c r="B29" s="190"/>
      <c r="C29" s="190"/>
      <c r="D29" s="208"/>
      <c r="E29" s="208"/>
      <c r="F29" s="190"/>
      <c r="G29" s="191"/>
    </row>
    <row r="30" spans="1:7" ht="11.25" customHeight="1" x14ac:dyDescent="0.2">
      <c r="A30" s="190"/>
      <c r="B30" s="190"/>
      <c r="C30" s="190"/>
      <c r="D30" s="208"/>
      <c r="E30" s="208"/>
      <c r="F30" s="190"/>
      <c r="G30" s="191"/>
    </row>
    <row r="31" spans="1:7" ht="11.25" customHeight="1" x14ac:dyDescent="0.2">
      <c r="A31" s="190"/>
      <c r="B31" s="190"/>
      <c r="C31" s="190"/>
      <c r="D31" s="208"/>
      <c r="E31" s="208"/>
      <c r="F31" s="190"/>
      <c r="G31" s="191"/>
    </row>
    <row r="32" spans="1:7" ht="11.25" customHeight="1" x14ac:dyDescent="0.2">
      <c r="A32" s="190"/>
      <c r="B32" s="190"/>
      <c r="C32" s="190"/>
      <c r="D32" s="208"/>
      <c r="E32" s="208"/>
      <c r="F32" s="190"/>
      <c r="G32" s="191"/>
    </row>
    <row r="33" spans="1:7" ht="11.25" customHeight="1" x14ac:dyDescent="0.2">
      <c r="A33" s="190"/>
      <c r="B33" s="190"/>
      <c r="C33" s="190"/>
      <c r="D33" s="208"/>
      <c r="E33" s="208"/>
      <c r="F33" s="190"/>
      <c r="G33" s="191"/>
    </row>
    <row r="34" spans="1:7" ht="11.25" customHeight="1" x14ac:dyDescent="0.2">
      <c r="A34" s="190"/>
      <c r="B34" s="190"/>
      <c r="C34" s="190"/>
      <c r="D34" s="208"/>
      <c r="E34" s="208"/>
      <c r="F34" s="190"/>
      <c r="G34" s="191"/>
    </row>
    <row r="35" spans="1:7" ht="11.25" customHeight="1" x14ac:dyDescent="0.2">
      <c r="A35" s="190"/>
      <c r="B35" s="190"/>
      <c r="C35" s="190"/>
      <c r="D35" s="208"/>
      <c r="E35" s="208"/>
      <c r="F35" s="190"/>
      <c r="G35" s="191"/>
    </row>
    <row r="36" spans="1:7" ht="11.25" customHeight="1" x14ac:dyDescent="0.2">
      <c r="A36" s="190"/>
      <c r="B36" s="190"/>
      <c r="C36" s="190"/>
      <c r="D36" s="208"/>
      <c r="E36" s="208"/>
      <c r="F36" s="190"/>
      <c r="G36" s="191"/>
    </row>
    <row r="37" spans="1:7" ht="11.25" customHeight="1" x14ac:dyDescent="0.2">
      <c r="A37" s="190"/>
      <c r="B37" s="190"/>
      <c r="C37" s="190"/>
      <c r="D37" s="208"/>
      <c r="E37" s="208"/>
      <c r="F37" s="190"/>
      <c r="G37" s="191"/>
    </row>
    <row r="38" spans="1:7" ht="11.25" customHeight="1" x14ac:dyDescent="0.2">
      <c r="A38" s="190"/>
      <c r="B38" s="190"/>
      <c r="C38" s="190"/>
      <c r="D38" s="208"/>
      <c r="E38" s="208"/>
      <c r="F38" s="190"/>
      <c r="G38" s="191"/>
    </row>
    <row r="39" spans="1:7" ht="11.25" customHeight="1" x14ac:dyDescent="0.2">
      <c r="A39" s="190"/>
      <c r="B39" s="190"/>
      <c r="C39" s="190"/>
      <c r="D39" s="208"/>
      <c r="E39" s="208"/>
      <c r="F39" s="190"/>
      <c r="G39" s="191"/>
    </row>
    <row r="40" spans="1:7" ht="11.25" customHeight="1" x14ac:dyDescent="0.2">
      <c r="A40" s="190"/>
      <c r="B40" s="190"/>
      <c r="C40" s="190"/>
      <c r="D40" s="208"/>
      <c r="E40" s="208"/>
      <c r="F40" s="190"/>
      <c r="G40" s="191"/>
    </row>
    <row r="41" spans="1:7" ht="11.25" customHeight="1" x14ac:dyDescent="0.2">
      <c r="A41" s="190"/>
      <c r="B41" s="190"/>
      <c r="C41" s="190"/>
      <c r="D41" s="208"/>
      <c r="E41" s="208"/>
      <c r="F41" s="190"/>
      <c r="G41" s="191"/>
    </row>
    <row r="42" spans="1:7" ht="11.25" customHeight="1" x14ac:dyDescent="0.2">
      <c r="A42" s="190"/>
      <c r="B42" s="190"/>
      <c r="C42" s="190"/>
      <c r="D42" s="208"/>
      <c r="E42" s="208"/>
      <c r="F42" s="190"/>
      <c r="G42" s="191"/>
    </row>
    <row r="43" spans="1:7" ht="11.25" customHeight="1" x14ac:dyDescent="0.2">
      <c r="A43" s="190"/>
      <c r="B43" s="190"/>
      <c r="C43" s="190"/>
      <c r="D43" s="208"/>
      <c r="E43" s="208"/>
      <c r="F43" s="190"/>
      <c r="G43" s="191"/>
    </row>
    <row r="44" spans="1:7" ht="11.25" customHeight="1" x14ac:dyDescent="0.2">
      <c r="A44" s="190"/>
      <c r="B44" s="190"/>
      <c r="C44" s="190"/>
      <c r="D44" s="208"/>
      <c r="E44" s="208"/>
      <c r="F44" s="190"/>
      <c r="G44" s="191"/>
    </row>
    <row r="45" spans="1:7" ht="11.25" customHeight="1" x14ac:dyDescent="0.2">
      <c r="A45" s="190"/>
      <c r="B45" s="190"/>
      <c r="C45" s="190"/>
      <c r="D45" s="208"/>
      <c r="E45" s="208"/>
      <c r="F45" s="190"/>
      <c r="G45" s="191"/>
    </row>
    <row r="46" spans="1:7" ht="11.25" customHeight="1" x14ac:dyDescent="0.2">
      <c r="A46" s="190"/>
      <c r="B46" s="190"/>
      <c r="C46" s="190"/>
      <c r="D46" s="208"/>
      <c r="E46" s="208"/>
      <c r="F46" s="190"/>
      <c r="G46" s="191"/>
    </row>
    <row r="47" spans="1:7" ht="11.25" customHeight="1" x14ac:dyDescent="0.2">
      <c r="A47" s="190"/>
      <c r="B47" s="190"/>
      <c r="C47" s="190"/>
      <c r="D47" s="208"/>
      <c r="E47" s="208"/>
      <c r="F47" s="190"/>
      <c r="G47" s="191"/>
    </row>
    <row r="48" spans="1:7" ht="11.25" customHeight="1" x14ac:dyDescent="0.2">
      <c r="A48" s="190"/>
      <c r="B48" s="190"/>
      <c r="C48" s="190"/>
      <c r="D48" s="208"/>
      <c r="E48" s="208"/>
      <c r="F48" s="190"/>
      <c r="G48" s="191"/>
    </row>
    <row r="49" spans="1:7" ht="11.25" customHeight="1" x14ac:dyDescent="0.2">
      <c r="A49" s="190"/>
      <c r="B49" s="190"/>
      <c r="C49" s="190"/>
      <c r="D49" s="208"/>
      <c r="E49" s="208"/>
      <c r="F49" s="190"/>
      <c r="G49" s="191"/>
    </row>
    <row r="50" spans="1:7" ht="11.25" customHeight="1" x14ac:dyDescent="0.2">
      <c r="A50" s="190"/>
      <c r="B50" s="190"/>
      <c r="C50" s="190"/>
      <c r="D50" s="208"/>
      <c r="E50" s="208"/>
      <c r="F50" s="190"/>
      <c r="G50" s="191"/>
    </row>
    <row r="51" spans="1:7" ht="11.25" customHeight="1" x14ac:dyDescent="0.2">
      <c r="A51" s="190"/>
      <c r="B51" s="190"/>
      <c r="C51" s="190"/>
      <c r="D51" s="208"/>
      <c r="E51" s="208"/>
      <c r="F51" s="190"/>
      <c r="G51" s="191"/>
    </row>
    <row r="52" spans="1:7" ht="11.25" customHeight="1" x14ac:dyDescent="0.2">
      <c r="A52" s="192"/>
      <c r="B52" s="192"/>
      <c r="C52" s="190"/>
      <c r="D52" s="208"/>
      <c r="E52" s="208"/>
      <c r="F52" s="190"/>
      <c r="G52" s="191"/>
    </row>
    <row r="53" spans="1:7" ht="11.25" customHeight="1" x14ac:dyDescent="0.2">
      <c r="A53" s="190"/>
      <c r="B53" s="190"/>
      <c r="C53" s="190"/>
      <c r="D53" s="208"/>
      <c r="E53" s="208"/>
      <c r="F53" s="190"/>
      <c r="G53" s="191"/>
    </row>
    <row r="54" spans="1:7" ht="11.25" customHeight="1" x14ac:dyDescent="0.2">
      <c r="A54" s="190"/>
      <c r="B54" s="190"/>
      <c r="C54" s="190"/>
      <c r="D54" s="208"/>
      <c r="E54" s="208"/>
      <c r="F54" s="190"/>
      <c r="G54" s="191"/>
    </row>
    <row r="55" spans="1:7" ht="11.25" customHeight="1" x14ac:dyDescent="0.2">
      <c r="A55" s="190"/>
      <c r="B55" s="190"/>
      <c r="C55" s="190"/>
      <c r="D55" s="208"/>
      <c r="E55" s="208"/>
      <c r="F55" s="190"/>
      <c r="G55" s="191"/>
    </row>
    <row r="56" spans="1:7" ht="11.25" customHeight="1" x14ac:dyDescent="0.2">
      <c r="A56" s="190"/>
      <c r="B56" s="190"/>
      <c r="C56" s="190"/>
      <c r="D56" s="208"/>
      <c r="E56" s="208"/>
      <c r="F56" s="190"/>
      <c r="G56" s="191"/>
    </row>
    <row r="57" spans="1:7" ht="11.25" customHeight="1" x14ac:dyDescent="0.2">
      <c r="A57" s="190"/>
      <c r="B57" s="190"/>
      <c r="C57" s="190"/>
      <c r="D57" s="208"/>
      <c r="E57" s="208"/>
      <c r="F57" s="190"/>
      <c r="G57" s="191"/>
    </row>
    <row r="58" spans="1:7" ht="9.9499999999999993" customHeight="1" x14ac:dyDescent="0.2">
      <c r="A58" s="190"/>
      <c r="B58" s="190"/>
      <c r="C58" s="190"/>
      <c r="D58" s="208"/>
      <c r="E58" s="208"/>
      <c r="F58" s="190"/>
      <c r="G58" s="191"/>
    </row>
    <row r="59" spans="1:7" ht="9.9499999999999993" customHeight="1" x14ac:dyDescent="0.2">
      <c r="A59" s="145" t="s">
        <v>125</v>
      </c>
      <c r="B59" s="145"/>
      <c r="C59" s="145"/>
      <c r="D59" s="209" t="s">
        <v>126</v>
      </c>
      <c r="E59" s="209"/>
      <c r="F59" s="145" t="s">
        <v>80</v>
      </c>
      <c r="G59" s="145"/>
    </row>
    <row r="60" spans="1:7" ht="9.9499999999999993" customHeight="1" x14ac:dyDescent="0.2">
      <c r="A60" s="141" t="s">
        <v>86</v>
      </c>
      <c r="B60" s="141"/>
      <c r="C60" s="141"/>
      <c r="D60" s="210" t="s">
        <v>87</v>
      </c>
      <c r="E60" s="210"/>
      <c r="F60" s="141" t="s">
        <v>88</v>
      </c>
      <c r="G60" s="141"/>
    </row>
    <row r="61" spans="1:7" ht="9.9499999999999993" customHeight="1" x14ac:dyDescent="0.2">
      <c r="A61" s="193"/>
      <c r="B61" s="193"/>
      <c r="C61" s="193"/>
      <c r="D61" s="211"/>
      <c r="E61" s="211"/>
      <c r="F61" s="193"/>
      <c r="G61" s="194"/>
    </row>
    <row r="62" spans="1:7" ht="9.9499999999999993" customHeight="1" x14ac:dyDescent="0.2">
      <c r="A62" s="190"/>
      <c r="B62" s="190"/>
      <c r="C62" s="190"/>
      <c r="D62" s="208"/>
      <c r="E62" s="208"/>
      <c r="F62" s="190"/>
      <c r="G62" s="191"/>
    </row>
    <row r="63" spans="1:7" ht="9.9499999999999993" customHeight="1" x14ac:dyDescent="0.2">
      <c r="A63" s="190"/>
      <c r="B63" s="190"/>
      <c r="C63" s="190"/>
      <c r="D63" s="208"/>
      <c r="E63" s="208"/>
      <c r="F63" s="190"/>
      <c r="G63" s="191"/>
    </row>
    <row r="64" spans="1:7" x14ac:dyDescent="0.2">
      <c r="A64" s="190"/>
      <c r="B64" s="190"/>
      <c r="C64" s="190"/>
      <c r="D64" s="208"/>
      <c r="E64" s="208"/>
      <c r="F64" s="190"/>
      <c r="G64" s="191"/>
    </row>
    <row r="65" spans="1:7" x14ac:dyDescent="0.2">
      <c r="A65" s="195" t="s">
        <v>127</v>
      </c>
      <c r="B65" s="195"/>
      <c r="C65" s="195"/>
      <c r="D65" s="212"/>
      <c r="E65" s="208"/>
      <c r="F65" s="190"/>
      <c r="G65" s="191"/>
    </row>
    <row r="66" spans="1:7" x14ac:dyDescent="0.2">
      <c r="A66" s="190"/>
      <c r="B66" s="190"/>
      <c r="C66" s="190"/>
      <c r="D66" s="208"/>
      <c r="E66" s="208"/>
      <c r="F66" s="190"/>
      <c r="G66" s="191"/>
    </row>
    <row r="67" spans="1:7" x14ac:dyDescent="0.2">
      <c r="A67" s="196" t="s">
        <v>128</v>
      </c>
    </row>
    <row r="68" spans="1:7" x14ac:dyDescent="0.2">
      <c r="A68" s="196" t="s">
        <v>129</v>
      </c>
    </row>
    <row r="69" spans="1:7" x14ac:dyDescent="0.2">
      <c r="A69" s="196" t="s">
        <v>130</v>
      </c>
    </row>
    <row r="70" spans="1:7" x14ac:dyDescent="0.2">
      <c r="A70" s="196" t="s">
        <v>131</v>
      </c>
    </row>
    <row r="71" spans="1:7" x14ac:dyDescent="0.2">
      <c r="A71" s="196" t="s">
        <v>132</v>
      </c>
    </row>
  </sheetData>
  <sheetProtection password="CAE0" sheet="1"/>
  <mergeCells count="38">
    <mergeCell ref="F59:G59"/>
    <mergeCell ref="A60:C60"/>
    <mergeCell ref="D60:E60"/>
    <mergeCell ref="F60:G60"/>
    <mergeCell ref="D14:E14"/>
    <mergeCell ref="B14:C14"/>
    <mergeCell ref="B24:C24"/>
    <mergeCell ref="D24:E24"/>
    <mergeCell ref="B25:C25"/>
    <mergeCell ref="D25:E25"/>
    <mergeCell ref="A52:B52"/>
    <mergeCell ref="A59:C59"/>
    <mergeCell ref="D59:E59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9" zoomScale="120" zoomScaleNormal="120" workbookViewId="0">
      <selection activeCell="B14" sqref="B14:C17"/>
    </sheetView>
  </sheetViews>
  <sheetFormatPr defaultRowHeight="12.75" x14ac:dyDescent="0.2"/>
  <cols>
    <col min="1" max="1" width="11" style="146" customWidth="1"/>
    <col min="2" max="3" width="13.7109375" style="146" customWidth="1"/>
    <col min="4" max="5" width="13.7109375" style="197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98"/>
      <c r="E9" s="19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59" customFormat="1" ht="12.75" customHeight="1" x14ac:dyDescent="0.2">
      <c r="A11" s="154" t="s">
        <v>90</v>
      </c>
      <c r="B11" s="155" t="s">
        <v>91</v>
      </c>
      <c r="C11" s="156"/>
      <c r="D11" s="199" t="s">
        <v>92</v>
      </c>
      <c r="E11" s="200"/>
      <c r="F11" s="154" t="s">
        <v>93</v>
      </c>
      <c r="G11" s="157"/>
      <c r="H11" s="158"/>
    </row>
    <row r="12" spans="1:8" s="159" customFormat="1" ht="12.75" customHeight="1" x14ac:dyDescent="0.2">
      <c r="A12" s="160"/>
      <c r="B12" s="161"/>
      <c r="C12" s="162"/>
      <c r="D12" s="201"/>
      <c r="E12" s="202"/>
      <c r="F12" s="160"/>
      <c r="G12" s="163"/>
    </row>
    <row r="13" spans="1:8" s="159" customFormat="1" ht="12.75" customHeight="1" x14ac:dyDescent="0.2">
      <c r="A13" s="213"/>
      <c r="B13" s="214"/>
      <c r="C13" s="215"/>
      <c r="D13" s="216"/>
      <c r="E13" s="217"/>
      <c r="F13" s="215"/>
      <c r="G13" s="218"/>
    </row>
    <row r="14" spans="1:8" s="159" customFormat="1" ht="12.75" customHeight="1" x14ac:dyDescent="0.2">
      <c r="A14" s="171">
        <v>44819</v>
      </c>
      <c r="B14" s="165" t="s">
        <v>103</v>
      </c>
      <c r="C14" s="166"/>
      <c r="D14" s="203" t="s">
        <v>104</v>
      </c>
      <c r="E14" s="204"/>
      <c r="F14" s="167" t="s">
        <v>105</v>
      </c>
      <c r="G14" s="172">
        <v>3646.5</v>
      </c>
    </row>
    <row r="15" spans="1:8" s="159" customFormat="1" ht="12.75" customHeight="1" x14ac:dyDescent="0.2">
      <c r="A15" s="173">
        <v>44819</v>
      </c>
      <c r="B15" s="165" t="s">
        <v>106</v>
      </c>
      <c r="C15" s="166"/>
      <c r="D15" s="203" t="s">
        <v>107</v>
      </c>
      <c r="E15" s="204"/>
      <c r="F15" s="174" t="s">
        <v>105</v>
      </c>
      <c r="G15" s="175">
        <v>1045</v>
      </c>
    </row>
    <row r="16" spans="1:8" s="159" customFormat="1" ht="12.75" customHeight="1" x14ac:dyDescent="0.2">
      <c r="A16" s="173">
        <v>44819</v>
      </c>
      <c r="B16" s="165" t="s">
        <v>106</v>
      </c>
      <c r="C16" s="166"/>
      <c r="D16" s="203" t="s">
        <v>108</v>
      </c>
      <c r="E16" s="204"/>
      <c r="F16" s="176" t="s">
        <v>105</v>
      </c>
      <c r="G16" s="175">
        <v>240</v>
      </c>
    </row>
    <row r="17" spans="1:7" s="159" customFormat="1" ht="12.75" customHeight="1" x14ac:dyDescent="0.2">
      <c r="A17" s="173">
        <v>44830</v>
      </c>
      <c r="B17" s="165" t="s">
        <v>109</v>
      </c>
      <c r="C17" s="166"/>
      <c r="D17" s="203" t="s">
        <v>110</v>
      </c>
      <c r="E17" s="204"/>
      <c r="F17" s="176" t="s">
        <v>105</v>
      </c>
      <c r="G17" s="175">
        <v>100</v>
      </c>
    </row>
    <row r="18" spans="1:7" x14ac:dyDescent="0.2">
      <c r="A18" s="182"/>
      <c r="B18" s="165"/>
      <c r="C18" s="166"/>
      <c r="D18" s="205"/>
      <c r="E18" s="206"/>
      <c r="F18" s="174"/>
      <c r="G18" s="175"/>
    </row>
    <row r="19" spans="1:7" x14ac:dyDescent="0.2">
      <c r="A19" s="182"/>
      <c r="B19" s="165"/>
      <c r="C19" s="166"/>
      <c r="D19" s="205"/>
      <c r="E19" s="206"/>
      <c r="F19" s="174"/>
      <c r="G19" s="175"/>
    </row>
    <row r="20" spans="1:7" x14ac:dyDescent="0.2">
      <c r="A20" s="182"/>
      <c r="B20" s="165"/>
      <c r="C20" s="166"/>
      <c r="D20" s="205"/>
      <c r="E20" s="206"/>
      <c r="F20" s="174"/>
      <c r="G20" s="175"/>
    </row>
    <row r="21" spans="1:7" x14ac:dyDescent="0.2">
      <c r="A21" s="182"/>
      <c r="B21" s="165"/>
      <c r="C21" s="166"/>
      <c r="D21" s="205"/>
      <c r="E21" s="206"/>
      <c r="F21" s="174"/>
      <c r="G21" s="175"/>
    </row>
    <row r="22" spans="1:7" x14ac:dyDescent="0.2">
      <c r="A22" s="169"/>
      <c r="B22" s="183"/>
      <c r="C22" s="184"/>
      <c r="D22" s="205"/>
      <c r="E22" s="206"/>
      <c r="F22" s="167"/>
      <c r="G22" s="170"/>
    </row>
    <row r="23" spans="1:7" x14ac:dyDescent="0.2">
      <c r="A23" s="169"/>
      <c r="B23" s="183"/>
      <c r="C23" s="184"/>
      <c r="D23" s="205"/>
      <c r="E23" s="206"/>
      <c r="F23" s="167"/>
      <c r="G23" s="170"/>
    </row>
    <row r="24" spans="1:7" x14ac:dyDescent="0.2">
      <c r="A24" s="169"/>
      <c r="B24" s="183"/>
      <c r="C24" s="184"/>
      <c r="D24" s="205"/>
      <c r="E24" s="206"/>
      <c r="F24" s="167"/>
      <c r="G24" s="170"/>
    </row>
    <row r="25" spans="1:7" x14ac:dyDescent="0.2">
      <c r="A25" s="169"/>
      <c r="B25" s="183"/>
      <c r="C25" s="184"/>
      <c r="D25" s="205"/>
      <c r="E25" s="206"/>
      <c r="F25" s="167"/>
      <c r="G25" s="170"/>
    </row>
    <row r="26" spans="1:7" ht="11.25" customHeight="1" x14ac:dyDescent="0.2">
      <c r="A26" s="169"/>
      <c r="B26" s="183"/>
      <c r="C26" s="184"/>
      <c r="D26" s="205"/>
      <c r="E26" s="206"/>
      <c r="F26" s="167"/>
      <c r="G26" s="170"/>
    </row>
    <row r="27" spans="1:7" ht="11.25" customHeight="1" x14ac:dyDescent="0.2">
      <c r="A27" s="182"/>
      <c r="B27" s="183"/>
      <c r="C27" s="184"/>
      <c r="D27" s="205"/>
      <c r="E27" s="206"/>
      <c r="F27" s="174"/>
      <c r="G27" s="185"/>
    </row>
    <row r="28" spans="1:7" ht="11.25" customHeight="1" x14ac:dyDescent="0.2">
      <c r="A28" s="186" t="s">
        <v>124</v>
      </c>
      <c r="B28" s="187"/>
      <c r="C28" s="187"/>
      <c r="D28" s="207"/>
      <c r="E28" s="207"/>
      <c r="F28" s="188"/>
      <c r="G28" s="189">
        <f>SUM(G12:G27)</f>
        <v>5031.5</v>
      </c>
    </row>
    <row r="29" spans="1:7" ht="11.25" customHeight="1" x14ac:dyDescent="0.2">
      <c r="A29" s="190"/>
      <c r="B29" s="190"/>
      <c r="C29" s="190"/>
      <c r="D29" s="208"/>
      <c r="E29" s="208"/>
      <c r="F29" s="190"/>
      <c r="G29" s="191"/>
    </row>
    <row r="30" spans="1:7" ht="11.25" customHeight="1" x14ac:dyDescent="0.2">
      <c r="A30" s="190"/>
      <c r="B30" s="190"/>
      <c r="C30" s="190"/>
      <c r="D30" s="208"/>
      <c r="E30" s="208"/>
      <c r="F30" s="190"/>
      <c r="G30" s="191"/>
    </row>
    <row r="31" spans="1:7" ht="11.25" customHeight="1" x14ac:dyDescent="0.2">
      <c r="A31" s="190"/>
      <c r="B31" s="190"/>
      <c r="C31" s="190"/>
      <c r="D31" s="208"/>
      <c r="E31" s="208"/>
      <c r="F31" s="190"/>
      <c r="G31" s="191"/>
    </row>
    <row r="32" spans="1:7" ht="11.25" customHeight="1" x14ac:dyDescent="0.2">
      <c r="A32" s="190"/>
      <c r="B32" s="190"/>
      <c r="C32" s="190"/>
      <c r="D32" s="208"/>
      <c r="E32" s="208"/>
      <c r="F32" s="190"/>
      <c r="G32" s="191"/>
    </row>
    <row r="33" spans="1:7" ht="11.25" customHeight="1" x14ac:dyDescent="0.2">
      <c r="A33" s="190"/>
      <c r="B33" s="190"/>
      <c r="C33" s="190"/>
      <c r="D33" s="208"/>
      <c r="E33" s="208"/>
      <c r="F33" s="190"/>
      <c r="G33" s="191"/>
    </row>
    <row r="34" spans="1:7" ht="11.25" customHeight="1" x14ac:dyDescent="0.2">
      <c r="A34" s="190"/>
      <c r="B34" s="190"/>
      <c r="C34" s="190"/>
      <c r="D34" s="208"/>
      <c r="E34" s="208"/>
      <c r="F34" s="190"/>
      <c r="G34" s="191"/>
    </row>
    <row r="35" spans="1:7" ht="11.25" customHeight="1" x14ac:dyDescent="0.2">
      <c r="A35" s="190"/>
      <c r="B35" s="190"/>
      <c r="C35" s="190"/>
      <c r="D35" s="208"/>
      <c r="E35" s="208"/>
      <c r="F35" s="190"/>
      <c r="G35" s="191"/>
    </row>
    <row r="36" spans="1:7" ht="11.25" customHeight="1" x14ac:dyDescent="0.2">
      <c r="A36" s="190"/>
      <c r="B36" s="190"/>
      <c r="C36" s="190"/>
      <c r="D36" s="208"/>
      <c r="E36" s="208"/>
      <c r="F36" s="190"/>
      <c r="G36" s="191"/>
    </row>
    <row r="37" spans="1:7" ht="11.25" customHeight="1" x14ac:dyDescent="0.2">
      <c r="A37" s="190"/>
      <c r="B37" s="190"/>
      <c r="C37" s="190"/>
      <c r="D37" s="208"/>
      <c r="E37" s="208"/>
      <c r="F37" s="190"/>
      <c r="G37" s="191"/>
    </row>
    <row r="38" spans="1:7" ht="11.25" customHeight="1" x14ac:dyDescent="0.2">
      <c r="A38" s="190"/>
      <c r="B38" s="190"/>
      <c r="C38" s="190"/>
      <c r="D38" s="208"/>
      <c r="E38" s="208"/>
      <c r="F38" s="190"/>
      <c r="G38" s="191"/>
    </row>
    <row r="39" spans="1:7" ht="11.25" customHeight="1" x14ac:dyDescent="0.2">
      <c r="A39" s="190"/>
      <c r="B39" s="190"/>
      <c r="C39" s="190"/>
      <c r="D39" s="208"/>
      <c r="E39" s="208"/>
      <c r="F39" s="190"/>
      <c r="G39" s="191"/>
    </row>
    <row r="40" spans="1:7" ht="11.25" customHeight="1" x14ac:dyDescent="0.2">
      <c r="A40" s="190"/>
      <c r="B40" s="190"/>
      <c r="C40" s="190"/>
      <c r="D40" s="208"/>
      <c r="E40" s="208"/>
      <c r="F40" s="190"/>
      <c r="G40" s="191"/>
    </row>
    <row r="41" spans="1:7" ht="11.25" customHeight="1" x14ac:dyDescent="0.2">
      <c r="A41" s="190"/>
      <c r="B41" s="190"/>
      <c r="C41" s="190"/>
      <c r="D41" s="208"/>
      <c r="E41" s="208"/>
      <c r="F41" s="190"/>
      <c r="G41" s="191"/>
    </row>
    <row r="42" spans="1:7" ht="11.25" customHeight="1" x14ac:dyDescent="0.2">
      <c r="A42" s="190"/>
      <c r="B42" s="190"/>
      <c r="C42" s="190"/>
      <c r="D42" s="208"/>
      <c r="E42" s="208"/>
      <c r="F42" s="190"/>
      <c r="G42" s="191"/>
    </row>
    <row r="43" spans="1:7" ht="11.25" customHeight="1" x14ac:dyDescent="0.2">
      <c r="A43" s="190"/>
      <c r="B43" s="190"/>
      <c r="C43" s="190"/>
      <c r="D43" s="208"/>
      <c r="E43" s="208"/>
      <c r="F43" s="190"/>
      <c r="G43" s="191"/>
    </row>
    <row r="44" spans="1:7" ht="11.25" customHeight="1" x14ac:dyDescent="0.2">
      <c r="A44" s="190"/>
      <c r="B44" s="190"/>
      <c r="C44" s="190"/>
      <c r="D44" s="208"/>
      <c r="E44" s="208"/>
      <c r="F44" s="190"/>
      <c r="G44" s="191"/>
    </row>
    <row r="45" spans="1:7" ht="11.25" customHeight="1" x14ac:dyDescent="0.2">
      <c r="A45" s="190"/>
      <c r="B45" s="190"/>
      <c r="C45" s="190"/>
      <c r="D45" s="208"/>
      <c r="E45" s="208"/>
      <c r="F45" s="190"/>
      <c r="G45" s="191"/>
    </row>
    <row r="46" spans="1:7" ht="11.25" customHeight="1" x14ac:dyDescent="0.2">
      <c r="A46" s="190"/>
      <c r="B46" s="190"/>
      <c r="C46" s="190"/>
      <c r="D46" s="208"/>
      <c r="E46" s="208"/>
      <c r="F46" s="190"/>
      <c r="G46" s="191"/>
    </row>
    <row r="47" spans="1:7" ht="11.25" customHeight="1" x14ac:dyDescent="0.2">
      <c r="A47" s="190"/>
      <c r="B47" s="190"/>
      <c r="C47" s="190"/>
      <c r="D47" s="208"/>
      <c r="E47" s="208"/>
      <c r="F47" s="190"/>
      <c r="G47" s="191"/>
    </row>
    <row r="48" spans="1:7" ht="11.25" customHeight="1" x14ac:dyDescent="0.2">
      <c r="A48" s="190"/>
      <c r="B48" s="190"/>
      <c r="C48" s="190"/>
      <c r="D48" s="208"/>
      <c r="E48" s="208"/>
      <c r="F48" s="190"/>
      <c r="G48" s="191"/>
    </row>
    <row r="49" spans="1:7" ht="11.25" customHeight="1" x14ac:dyDescent="0.2">
      <c r="A49" s="190"/>
      <c r="B49" s="190"/>
      <c r="C49" s="190"/>
      <c r="D49" s="208"/>
      <c r="E49" s="208"/>
      <c r="F49" s="190"/>
      <c r="G49" s="191"/>
    </row>
    <row r="50" spans="1:7" ht="11.25" customHeight="1" x14ac:dyDescent="0.2">
      <c r="A50" s="190"/>
      <c r="B50" s="190"/>
      <c r="C50" s="190"/>
      <c r="D50" s="208"/>
      <c r="E50" s="208"/>
      <c r="F50" s="190"/>
      <c r="G50" s="191"/>
    </row>
    <row r="51" spans="1:7" ht="11.25" customHeight="1" x14ac:dyDescent="0.2">
      <c r="A51" s="190"/>
      <c r="B51" s="190"/>
      <c r="C51" s="190"/>
      <c r="D51" s="208"/>
      <c r="E51" s="208"/>
      <c r="F51" s="190"/>
      <c r="G51" s="191"/>
    </row>
    <row r="52" spans="1:7" ht="11.25" customHeight="1" x14ac:dyDescent="0.2">
      <c r="A52" s="190"/>
      <c r="B52" s="190"/>
      <c r="C52" s="190"/>
      <c r="D52" s="208"/>
      <c r="E52" s="208"/>
      <c r="F52" s="190"/>
      <c r="G52" s="191"/>
    </row>
    <row r="53" spans="1:7" ht="11.25" customHeight="1" x14ac:dyDescent="0.2">
      <c r="A53" s="190"/>
      <c r="B53" s="190"/>
      <c r="C53" s="190"/>
      <c r="D53" s="208"/>
      <c r="E53" s="208"/>
      <c r="F53" s="190"/>
      <c r="G53" s="191"/>
    </row>
    <row r="54" spans="1:7" ht="11.25" customHeight="1" x14ac:dyDescent="0.2">
      <c r="A54" s="192"/>
      <c r="B54" s="192"/>
      <c r="C54" s="190"/>
      <c r="D54" s="208"/>
      <c r="E54" s="208"/>
      <c r="F54" s="190"/>
      <c r="G54" s="191"/>
    </row>
    <row r="55" spans="1:7" ht="11.25" customHeight="1" x14ac:dyDescent="0.2">
      <c r="A55" s="190"/>
      <c r="B55" s="190"/>
      <c r="C55" s="190"/>
      <c r="D55" s="208"/>
      <c r="E55" s="208"/>
      <c r="F55" s="190"/>
      <c r="G55" s="191"/>
    </row>
    <row r="56" spans="1:7" ht="11.25" customHeight="1" x14ac:dyDescent="0.2">
      <c r="A56" s="190"/>
      <c r="B56" s="190"/>
      <c r="C56" s="190"/>
      <c r="D56" s="208"/>
      <c r="E56" s="208"/>
      <c r="F56" s="190"/>
      <c r="G56" s="191"/>
    </row>
    <row r="57" spans="1:7" ht="11.25" customHeight="1" x14ac:dyDescent="0.2">
      <c r="A57" s="190"/>
      <c r="B57" s="190"/>
      <c r="C57" s="190"/>
      <c r="D57" s="208"/>
      <c r="E57" s="208"/>
      <c r="F57" s="190"/>
      <c r="G57" s="191"/>
    </row>
    <row r="58" spans="1:7" ht="11.25" customHeight="1" x14ac:dyDescent="0.2">
      <c r="A58" s="190"/>
      <c r="B58" s="190"/>
      <c r="C58" s="190"/>
      <c r="D58" s="208"/>
      <c r="E58" s="208"/>
      <c r="F58" s="190"/>
      <c r="G58" s="191"/>
    </row>
    <row r="59" spans="1:7" ht="11.25" customHeight="1" x14ac:dyDescent="0.2">
      <c r="A59" s="190"/>
      <c r="B59" s="190"/>
      <c r="C59" s="190"/>
      <c r="D59" s="208"/>
      <c r="E59" s="208"/>
      <c r="F59" s="190"/>
      <c r="G59" s="191"/>
    </row>
    <row r="60" spans="1:7" ht="9.9499999999999993" customHeight="1" x14ac:dyDescent="0.2">
      <c r="A60" s="190"/>
      <c r="B60" s="190"/>
      <c r="C60" s="190"/>
      <c r="D60" s="208"/>
      <c r="E60" s="208"/>
      <c r="F60" s="190"/>
      <c r="G60" s="191"/>
    </row>
    <row r="61" spans="1:7" ht="9.9499999999999993" customHeight="1" x14ac:dyDescent="0.2">
      <c r="A61" s="145" t="s">
        <v>125</v>
      </c>
      <c r="B61" s="145"/>
      <c r="C61" s="145"/>
      <c r="D61" s="209" t="s">
        <v>126</v>
      </c>
      <c r="E61" s="209"/>
      <c r="F61" s="145" t="s">
        <v>80</v>
      </c>
      <c r="G61" s="145"/>
    </row>
    <row r="62" spans="1:7" ht="9.9499999999999993" customHeight="1" x14ac:dyDescent="0.2">
      <c r="A62" s="141" t="s">
        <v>86</v>
      </c>
      <c r="B62" s="141"/>
      <c r="C62" s="141"/>
      <c r="D62" s="210" t="s">
        <v>87</v>
      </c>
      <c r="E62" s="210"/>
      <c r="F62" s="141" t="s">
        <v>88</v>
      </c>
      <c r="G62" s="141"/>
    </row>
    <row r="63" spans="1:7" ht="9.9499999999999993" customHeight="1" x14ac:dyDescent="0.2">
      <c r="A63" s="193"/>
      <c r="B63" s="193"/>
      <c r="C63" s="193"/>
      <c r="D63" s="211"/>
      <c r="E63" s="211"/>
      <c r="F63" s="193"/>
      <c r="G63" s="194"/>
    </row>
    <row r="64" spans="1:7" ht="9.9499999999999993" customHeight="1" x14ac:dyDescent="0.2">
      <c r="A64" s="190"/>
      <c r="B64" s="190"/>
      <c r="C64" s="190"/>
      <c r="D64" s="208"/>
      <c r="E64" s="208"/>
      <c r="F64" s="190"/>
      <c r="G64" s="191"/>
    </row>
    <row r="65" spans="1:7" ht="9.9499999999999993" customHeight="1" x14ac:dyDescent="0.2">
      <c r="A65" s="190"/>
      <c r="B65" s="190"/>
      <c r="C65" s="190"/>
      <c r="D65" s="208"/>
      <c r="E65" s="208"/>
      <c r="F65" s="190"/>
      <c r="G65" s="191"/>
    </row>
    <row r="66" spans="1:7" x14ac:dyDescent="0.2">
      <c r="A66" s="190"/>
      <c r="B66" s="190"/>
      <c r="C66" s="190"/>
      <c r="D66" s="208"/>
      <c r="E66" s="208"/>
      <c r="F66" s="190"/>
      <c r="G66" s="191"/>
    </row>
    <row r="67" spans="1:7" x14ac:dyDescent="0.2">
      <c r="A67" s="195" t="s">
        <v>127</v>
      </c>
      <c r="B67" s="195"/>
      <c r="C67" s="195"/>
      <c r="D67" s="212"/>
      <c r="E67" s="208"/>
      <c r="F67" s="190"/>
      <c r="G67" s="191"/>
    </row>
    <row r="68" spans="1:7" x14ac:dyDescent="0.2">
      <c r="A68" s="190"/>
      <c r="B68" s="190"/>
      <c r="C68" s="190"/>
      <c r="D68" s="208"/>
      <c r="E68" s="208"/>
      <c r="F68" s="190"/>
      <c r="G68" s="191"/>
    </row>
    <row r="69" spans="1:7" x14ac:dyDescent="0.2">
      <c r="A69" s="196" t="s">
        <v>128</v>
      </c>
    </row>
    <row r="70" spans="1:7" x14ac:dyDescent="0.2">
      <c r="A70" s="196" t="s">
        <v>129</v>
      </c>
    </row>
    <row r="71" spans="1:7" x14ac:dyDescent="0.2">
      <c r="A71" s="196" t="s">
        <v>130</v>
      </c>
    </row>
    <row r="72" spans="1:7" x14ac:dyDescent="0.2">
      <c r="A72" s="196" t="s">
        <v>131</v>
      </c>
    </row>
    <row r="73" spans="1:7" x14ac:dyDescent="0.2">
      <c r="A73" s="196" t="s">
        <v>132</v>
      </c>
    </row>
  </sheetData>
  <sheetProtection password="CAE0" sheet="1"/>
  <mergeCells count="42">
    <mergeCell ref="B16:C16"/>
    <mergeCell ref="B17:C17"/>
    <mergeCell ref="F61:G61"/>
    <mergeCell ref="A62:C62"/>
    <mergeCell ref="D62:E62"/>
    <mergeCell ref="F62:G62"/>
    <mergeCell ref="D14:E14"/>
    <mergeCell ref="D15:E15"/>
    <mergeCell ref="D16:E16"/>
    <mergeCell ref="D17:E17"/>
    <mergeCell ref="B14:C14"/>
    <mergeCell ref="B15:C15"/>
    <mergeCell ref="B26:C26"/>
    <mergeCell ref="D26:E26"/>
    <mergeCell ref="B27:C27"/>
    <mergeCell ref="D27:E27"/>
    <mergeCell ref="A54:B54"/>
    <mergeCell ref="A61:C61"/>
    <mergeCell ref="D61:E61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8:C18"/>
    <mergeCell ref="D18:E18"/>
    <mergeCell ref="B19:C19"/>
    <mergeCell ref="D19:E19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opLeftCell="A17" zoomScale="120" zoomScaleNormal="120" workbookViewId="0">
      <selection activeCell="D14" sqref="D14:E17"/>
    </sheetView>
  </sheetViews>
  <sheetFormatPr defaultRowHeight="12.75" x14ac:dyDescent="0.2"/>
  <cols>
    <col min="1" max="1" width="11" style="146" customWidth="1"/>
    <col min="2" max="3" width="13.7109375" style="146" customWidth="1"/>
    <col min="4" max="5" width="13.7109375" style="197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98"/>
      <c r="E9" s="19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59" customFormat="1" ht="12.75" customHeight="1" x14ac:dyDescent="0.2">
      <c r="A11" s="154" t="s">
        <v>90</v>
      </c>
      <c r="B11" s="155" t="s">
        <v>91</v>
      </c>
      <c r="C11" s="156"/>
      <c r="D11" s="199" t="s">
        <v>92</v>
      </c>
      <c r="E11" s="200"/>
      <c r="F11" s="154" t="s">
        <v>93</v>
      </c>
      <c r="G11" s="157"/>
      <c r="H11" s="158"/>
    </row>
    <row r="12" spans="1:8" s="159" customFormat="1" ht="12.75" customHeight="1" x14ac:dyDescent="0.2">
      <c r="A12" s="160"/>
      <c r="B12" s="161"/>
      <c r="C12" s="162"/>
      <c r="D12" s="201"/>
      <c r="E12" s="202"/>
      <c r="F12" s="160"/>
      <c r="G12" s="163"/>
    </row>
    <row r="13" spans="1:8" s="159" customFormat="1" ht="12.75" customHeight="1" x14ac:dyDescent="0.2">
      <c r="A13" s="213"/>
      <c r="B13" s="214"/>
      <c r="C13" s="215"/>
      <c r="D13" s="216"/>
      <c r="E13" s="217"/>
      <c r="F13" s="215"/>
      <c r="G13" s="218"/>
    </row>
    <row r="14" spans="1:8" x14ac:dyDescent="0.2">
      <c r="A14" s="169">
        <v>44830</v>
      </c>
      <c r="B14" s="165" t="s">
        <v>111</v>
      </c>
      <c r="C14" s="166"/>
      <c r="D14" s="203" t="s">
        <v>112</v>
      </c>
      <c r="E14" s="204"/>
      <c r="F14" s="167" t="s">
        <v>113</v>
      </c>
      <c r="G14" s="170">
        <v>369.48</v>
      </c>
    </row>
    <row r="15" spans="1:8" x14ac:dyDescent="0.2">
      <c r="A15" s="177">
        <v>44830</v>
      </c>
      <c r="B15" s="165" t="s">
        <v>114</v>
      </c>
      <c r="C15" s="166"/>
      <c r="D15" s="203" t="s">
        <v>115</v>
      </c>
      <c r="E15" s="204"/>
      <c r="F15" s="178" t="s">
        <v>113</v>
      </c>
      <c r="G15" s="179">
        <v>366.08</v>
      </c>
    </row>
    <row r="16" spans="1:8" x14ac:dyDescent="0.2">
      <c r="A16" s="171">
        <v>44830</v>
      </c>
      <c r="B16" s="165" t="s">
        <v>116</v>
      </c>
      <c r="C16" s="166"/>
      <c r="D16" s="203" t="s">
        <v>117</v>
      </c>
      <c r="E16" s="204"/>
      <c r="F16" s="174" t="s">
        <v>113</v>
      </c>
      <c r="G16" s="172">
        <v>44.23</v>
      </c>
    </row>
    <row r="17" spans="1:7" x14ac:dyDescent="0.2">
      <c r="A17" s="180">
        <v>44830</v>
      </c>
      <c r="B17" s="165" t="s">
        <v>118</v>
      </c>
      <c r="C17" s="166"/>
      <c r="D17" s="203" t="s">
        <v>119</v>
      </c>
      <c r="E17" s="204"/>
      <c r="F17" s="181" t="s">
        <v>113</v>
      </c>
      <c r="G17" s="170">
        <v>193.59</v>
      </c>
    </row>
    <row r="18" spans="1:7" x14ac:dyDescent="0.2">
      <c r="A18" s="182"/>
      <c r="B18" s="165"/>
      <c r="C18" s="166"/>
      <c r="D18" s="205"/>
      <c r="E18" s="206"/>
      <c r="F18" s="174"/>
      <c r="G18" s="175"/>
    </row>
    <row r="19" spans="1:7" x14ac:dyDescent="0.2">
      <c r="A19" s="182"/>
      <c r="B19" s="165"/>
      <c r="C19" s="166"/>
      <c r="D19" s="205"/>
      <c r="E19" s="206"/>
      <c r="F19" s="174"/>
      <c r="G19" s="175"/>
    </row>
    <row r="20" spans="1:7" x14ac:dyDescent="0.2">
      <c r="A20" s="182"/>
      <c r="B20" s="165"/>
      <c r="C20" s="166"/>
      <c r="D20" s="205"/>
      <c r="E20" s="206"/>
      <c r="F20" s="174"/>
      <c r="G20" s="175"/>
    </row>
    <row r="21" spans="1:7" x14ac:dyDescent="0.2">
      <c r="A21" s="182"/>
      <c r="B21" s="165"/>
      <c r="C21" s="166"/>
      <c r="D21" s="205"/>
      <c r="E21" s="206"/>
      <c r="F21" s="174"/>
      <c r="G21" s="175"/>
    </row>
    <row r="22" spans="1:7" x14ac:dyDescent="0.2">
      <c r="A22" s="182"/>
      <c r="B22" s="165"/>
      <c r="C22" s="166"/>
      <c r="D22" s="205"/>
      <c r="E22" s="206"/>
      <c r="F22" s="174"/>
      <c r="G22" s="175"/>
    </row>
    <row r="23" spans="1:7" x14ac:dyDescent="0.2">
      <c r="A23" s="169"/>
      <c r="B23" s="183"/>
      <c r="C23" s="184"/>
      <c r="D23" s="205"/>
      <c r="E23" s="206"/>
      <c r="F23" s="167"/>
      <c r="G23" s="170"/>
    </row>
    <row r="24" spans="1:7" x14ac:dyDescent="0.2">
      <c r="A24" s="169"/>
      <c r="B24" s="183"/>
      <c r="C24" s="184"/>
      <c r="D24" s="205"/>
      <c r="E24" s="206"/>
      <c r="F24" s="167"/>
      <c r="G24" s="170"/>
    </row>
    <row r="25" spans="1:7" x14ac:dyDescent="0.2">
      <c r="A25" s="169"/>
      <c r="B25" s="183"/>
      <c r="C25" s="184"/>
      <c r="D25" s="205"/>
      <c r="E25" s="206"/>
      <c r="F25" s="167"/>
      <c r="G25" s="170"/>
    </row>
    <row r="26" spans="1:7" x14ac:dyDescent="0.2">
      <c r="A26" s="169"/>
      <c r="B26" s="183"/>
      <c r="C26" s="184"/>
      <c r="D26" s="205"/>
      <c r="E26" s="206"/>
      <c r="F26" s="167"/>
      <c r="G26" s="170"/>
    </row>
    <row r="27" spans="1:7" ht="11.25" customHeight="1" x14ac:dyDescent="0.2">
      <c r="A27" s="169"/>
      <c r="B27" s="183"/>
      <c r="C27" s="184"/>
      <c r="D27" s="205"/>
      <c r="E27" s="206"/>
      <c r="F27" s="167"/>
      <c r="G27" s="170"/>
    </row>
    <row r="28" spans="1:7" ht="11.25" customHeight="1" x14ac:dyDescent="0.2">
      <c r="A28" s="182"/>
      <c r="B28" s="183"/>
      <c r="C28" s="184"/>
      <c r="D28" s="205"/>
      <c r="E28" s="206"/>
      <c r="F28" s="174"/>
      <c r="G28" s="185"/>
    </row>
    <row r="29" spans="1:7" ht="11.25" customHeight="1" x14ac:dyDescent="0.2">
      <c r="A29" s="186" t="s">
        <v>124</v>
      </c>
      <c r="B29" s="187"/>
      <c r="C29" s="187"/>
      <c r="D29" s="207"/>
      <c r="E29" s="207"/>
      <c r="F29" s="188"/>
      <c r="G29" s="189">
        <f>SUM(G12:G28)</f>
        <v>973.38</v>
      </c>
    </row>
    <row r="30" spans="1:7" ht="11.25" customHeight="1" x14ac:dyDescent="0.2">
      <c r="A30" s="190"/>
      <c r="B30" s="190"/>
      <c r="C30" s="190"/>
      <c r="D30" s="208"/>
      <c r="E30" s="208"/>
      <c r="F30" s="190"/>
      <c r="G30" s="191"/>
    </row>
    <row r="31" spans="1:7" ht="11.25" customHeight="1" x14ac:dyDescent="0.2">
      <c r="A31" s="190"/>
      <c r="B31" s="190"/>
      <c r="C31" s="190"/>
      <c r="D31" s="208"/>
      <c r="E31" s="208"/>
      <c r="F31" s="190"/>
      <c r="G31" s="191"/>
    </row>
    <row r="32" spans="1:7" ht="11.25" customHeight="1" x14ac:dyDescent="0.2">
      <c r="A32" s="190"/>
      <c r="B32" s="190"/>
      <c r="C32" s="190"/>
      <c r="D32" s="208"/>
      <c r="E32" s="208"/>
      <c r="F32" s="190"/>
      <c r="G32" s="191"/>
    </row>
    <row r="33" spans="1:7" ht="11.25" customHeight="1" x14ac:dyDescent="0.2">
      <c r="A33" s="190"/>
      <c r="B33" s="190"/>
      <c r="C33" s="190"/>
      <c r="D33" s="208"/>
      <c r="E33" s="208"/>
      <c r="F33" s="190"/>
      <c r="G33" s="191"/>
    </row>
    <row r="34" spans="1:7" ht="11.25" customHeight="1" x14ac:dyDescent="0.2">
      <c r="A34" s="190"/>
      <c r="B34" s="190"/>
      <c r="C34" s="190"/>
      <c r="D34" s="208"/>
      <c r="E34" s="208"/>
      <c r="F34" s="190"/>
      <c r="G34" s="191"/>
    </row>
    <row r="35" spans="1:7" ht="11.25" customHeight="1" x14ac:dyDescent="0.2">
      <c r="A35" s="190"/>
      <c r="B35" s="190"/>
      <c r="C35" s="190"/>
      <c r="D35" s="208"/>
      <c r="E35" s="208"/>
      <c r="F35" s="190"/>
      <c r="G35" s="191"/>
    </row>
    <row r="36" spans="1:7" ht="11.25" customHeight="1" x14ac:dyDescent="0.2">
      <c r="A36" s="190"/>
      <c r="B36" s="190"/>
      <c r="C36" s="190"/>
      <c r="D36" s="208"/>
      <c r="E36" s="208"/>
      <c r="F36" s="190"/>
      <c r="G36" s="191"/>
    </row>
    <row r="37" spans="1:7" ht="11.25" customHeight="1" x14ac:dyDescent="0.2">
      <c r="A37" s="190"/>
      <c r="B37" s="190"/>
      <c r="C37" s="190"/>
      <c r="D37" s="208"/>
      <c r="E37" s="208"/>
      <c r="F37" s="190"/>
      <c r="G37" s="191"/>
    </row>
    <row r="38" spans="1:7" ht="11.25" customHeight="1" x14ac:dyDescent="0.2">
      <c r="A38" s="190"/>
      <c r="B38" s="190"/>
      <c r="C38" s="190"/>
      <c r="D38" s="208"/>
      <c r="E38" s="208"/>
      <c r="F38" s="190"/>
      <c r="G38" s="191"/>
    </row>
    <row r="39" spans="1:7" ht="11.25" customHeight="1" x14ac:dyDescent="0.2">
      <c r="A39" s="190"/>
      <c r="B39" s="190"/>
      <c r="C39" s="190"/>
      <c r="D39" s="208"/>
      <c r="E39" s="208"/>
      <c r="F39" s="190"/>
      <c r="G39" s="191"/>
    </row>
    <row r="40" spans="1:7" ht="11.25" customHeight="1" x14ac:dyDescent="0.2">
      <c r="A40" s="190"/>
      <c r="B40" s="190"/>
      <c r="C40" s="190"/>
      <c r="D40" s="208"/>
      <c r="E40" s="208"/>
      <c r="F40" s="190"/>
      <c r="G40" s="191"/>
    </row>
    <row r="41" spans="1:7" ht="11.25" customHeight="1" x14ac:dyDescent="0.2">
      <c r="A41" s="190"/>
      <c r="B41" s="190"/>
      <c r="C41" s="190"/>
      <c r="D41" s="208"/>
      <c r="E41" s="208"/>
      <c r="F41" s="190"/>
      <c r="G41" s="191"/>
    </row>
    <row r="42" spans="1:7" ht="11.25" customHeight="1" x14ac:dyDescent="0.2">
      <c r="A42" s="190"/>
      <c r="B42" s="190"/>
      <c r="C42" s="190"/>
      <c r="D42" s="208"/>
      <c r="E42" s="208"/>
      <c r="F42" s="190"/>
      <c r="G42" s="191"/>
    </row>
    <row r="43" spans="1:7" ht="11.25" customHeight="1" x14ac:dyDescent="0.2">
      <c r="A43" s="190"/>
      <c r="B43" s="190"/>
      <c r="C43" s="190"/>
      <c r="D43" s="208"/>
      <c r="E43" s="208"/>
      <c r="F43" s="190"/>
      <c r="G43" s="191"/>
    </row>
    <row r="44" spans="1:7" ht="11.25" customHeight="1" x14ac:dyDescent="0.2">
      <c r="A44" s="190"/>
      <c r="B44" s="190"/>
      <c r="C44" s="190"/>
      <c r="D44" s="208"/>
      <c r="E44" s="208"/>
      <c r="F44" s="190"/>
      <c r="G44" s="191"/>
    </row>
    <row r="45" spans="1:7" ht="11.25" customHeight="1" x14ac:dyDescent="0.2">
      <c r="A45" s="190"/>
      <c r="B45" s="190"/>
      <c r="C45" s="190"/>
      <c r="D45" s="208"/>
      <c r="E45" s="208"/>
      <c r="F45" s="190"/>
      <c r="G45" s="191"/>
    </row>
    <row r="46" spans="1:7" ht="11.25" customHeight="1" x14ac:dyDescent="0.2">
      <c r="A46" s="190"/>
      <c r="B46" s="190"/>
      <c r="C46" s="190"/>
      <c r="D46" s="208"/>
      <c r="E46" s="208"/>
      <c r="F46" s="190"/>
      <c r="G46" s="191"/>
    </row>
    <row r="47" spans="1:7" ht="11.25" customHeight="1" x14ac:dyDescent="0.2">
      <c r="A47" s="190"/>
      <c r="B47" s="190"/>
      <c r="C47" s="190"/>
      <c r="D47" s="208"/>
      <c r="E47" s="208"/>
      <c r="F47" s="190"/>
      <c r="G47" s="191"/>
    </row>
    <row r="48" spans="1:7" ht="11.25" customHeight="1" x14ac:dyDescent="0.2">
      <c r="A48" s="190"/>
      <c r="B48" s="190"/>
      <c r="C48" s="190"/>
      <c r="D48" s="208"/>
      <c r="E48" s="208"/>
      <c r="F48" s="190"/>
      <c r="G48" s="191"/>
    </row>
    <row r="49" spans="1:7" ht="11.25" customHeight="1" x14ac:dyDescent="0.2">
      <c r="A49" s="190"/>
      <c r="B49" s="190"/>
      <c r="C49" s="190"/>
      <c r="D49" s="208"/>
      <c r="E49" s="208"/>
      <c r="F49" s="190"/>
      <c r="G49" s="191"/>
    </row>
    <row r="50" spans="1:7" ht="11.25" customHeight="1" x14ac:dyDescent="0.2">
      <c r="A50" s="190"/>
      <c r="B50" s="190"/>
      <c r="C50" s="190"/>
      <c r="D50" s="208"/>
      <c r="E50" s="208"/>
      <c r="F50" s="190"/>
      <c r="G50" s="191"/>
    </row>
    <row r="51" spans="1:7" ht="11.25" customHeight="1" x14ac:dyDescent="0.2">
      <c r="A51" s="190"/>
      <c r="B51" s="190"/>
      <c r="C51" s="190"/>
      <c r="D51" s="208"/>
      <c r="E51" s="208"/>
      <c r="F51" s="190"/>
      <c r="G51" s="191"/>
    </row>
    <row r="52" spans="1:7" ht="11.25" customHeight="1" x14ac:dyDescent="0.2">
      <c r="A52" s="190"/>
      <c r="B52" s="190"/>
      <c r="C52" s="190"/>
      <c r="D52" s="208"/>
      <c r="E52" s="208"/>
      <c r="F52" s="190"/>
      <c r="G52" s="191"/>
    </row>
    <row r="53" spans="1:7" ht="11.25" customHeight="1" x14ac:dyDescent="0.2">
      <c r="A53" s="190"/>
      <c r="B53" s="190"/>
      <c r="C53" s="190"/>
      <c r="D53" s="208"/>
      <c r="E53" s="208"/>
      <c r="F53" s="190"/>
      <c r="G53" s="191"/>
    </row>
    <row r="54" spans="1:7" ht="11.25" customHeight="1" x14ac:dyDescent="0.2">
      <c r="A54" s="190"/>
      <c r="B54" s="190"/>
      <c r="C54" s="190"/>
      <c r="D54" s="208"/>
      <c r="E54" s="208"/>
      <c r="F54" s="190"/>
      <c r="G54" s="191"/>
    </row>
    <row r="55" spans="1:7" ht="11.25" customHeight="1" x14ac:dyDescent="0.2">
      <c r="A55" s="192"/>
      <c r="B55" s="192"/>
      <c r="C55" s="190"/>
      <c r="D55" s="208"/>
      <c r="E55" s="208"/>
      <c r="F55" s="190"/>
      <c r="G55" s="191"/>
    </row>
    <row r="56" spans="1:7" ht="11.25" customHeight="1" x14ac:dyDescent="0.2">
      <c r="A56" s="190"/>
      <c r="B56" s="190"/>
      <c r="C56" s="190"/>
      <c r="D56" s="208"/>
      <c r="E56" s="208"/>
      <c r="F56" s="190"/>
      <c r="G56" s="191"/>
    </row>
    <row r="57" spans="1:7" ht="11.25" customHeight="1" x14ac:dyDescent="0.2">
      <c r="A57" s="190"/>
      <c r="B57" s="190"/>
      <c r="C57" s="190"/>
      <c r="D57" s="208"/>
      <c r="E57" s="208"/>
      <c r="F57" s="190"/>
      <c r="G57" s="191"/>
    </row>
    <row r="58" spans="1:7" ht="11.25" customHeight="1" x14ac:dyDescent="0.2">
      <c r="A58" s="190"/>
      <c r="B58" s="190"/>
      <c r="C58" s="190"/>
      <c r="D58" s="208"/>
      <c r="E58" s="208"/>
      <c r="F58" s="190"/>
      <c r="G58" s="191"/>
    </row>
    <row r="59" spans="1:7" ht="11.25" customHeight="1" x14ac:dyDescent="0.2">
      <c r="A59" s="190"/>
      <c r="B59" s="190"/>
      <c r="C59" s="190"/>
      <c r="D59" s="208"/>
      <c r="E59" s="208"/>
      <c r="F59" s="190"/>
      <c r="G59" s="191"/>
    </row>
    <row r="60" spans="1:7" ht="11.25" customHeight="1" x14ac:dyDescent="0.2">
      <c r="A60" s="190"/>
      <c r="B60" s="190"/>
      <c r="C60" s="190"/>
      <c r="D60" s="208"/>
      <c r="E60" s="208"/>
      <c r="F60" s="190"/>
      <c r="G60" s="191"/>
    </row>
    <row r="61" spans="1:7" ht="9.9499999999999993" customHeight="1" x14ac:dyDescent="0.2">
      <c r="A61" s="190"/>
      <c r="B61" s="190"/>
      <c r="C61" s="190"/>
      <c r="D61" s="208"/>
      <c r="E61" s="208"/>
      <c r="F61" s="190"/>
      <c r="G61" s="191"/>
    </row>
    <row r="62" spans="1:7" ht="9.9499999999999993" customHeight="1" x14ac:dyDescent="0.2">
      <c r="A62" s="145" t="s">
        <v>125</v>
      </c>
      <c r="B62" s="145"/>
      <c r="C62" s="145"/>
      <c r="D62" s="209" t="s">
        <v>126</v>
      </c>
      <c r="E62" s="209"/>
      <c r="F62" s="145" t="s">
        <v>80</v>
      </c>
      <c r="G62" s="145"/>
    </row>
    <row r="63" spans="1:7" ht="9.9499999999999993" customHeight="1" x14ac:dyDescent="0.2">
      <c r="A63" s="141" t="s">
        <v>86</v>
      </c>
      <c r="B63" s="141"/>
      <c r="C63" s="141"/>
      <c r="D63" s="210" t="s">
        <v>87</v>
      </c>
      <c r="E63" s="210"/>
      <c r="F63" s="141" t="s">
        <v>88</v>
      </c>
      <c r="G63" s="141"/>
    </row>
    <row r="64" spans="1:7" ht="9.9499999999999993" customHeight="1" x14ac:dyDescent="0.2">
      <c r="A64" s="193"/>
      <c r="B64" s="193"/>
      <c r="C64" s="193"/>
      <c r="D64" s="211"/>
      <c r="E64" s="211"/>
      <c r="F64" s="193"/>
      <c r="G64" s="194"/>
    </row>
    <row r="65" spans="1:7" ht="9.9499999999999993" customHeight="1" x14ac:dyDescent="0.2">
      <c r="A65" s="190"/>
      <c r="B65" s="190"/>
      <c r="C65" s="190"/>
      <c r="D65" s="208"/>
      <c r="E65" s="208"/>
      <c r="F65" s="190"/>
      <c r="G65" s="191"/>
    </row>
    <row r="66" spans="1:7" ht="9.9499999999999993" customHeight="1" x14ac:dyDescent="0.2">
      <c r="A66" s="190"/>
      <c r="B66" s="190"/>
      <c r="C66" s="190"/>
      <c r="D66" s="208"/>
      <c r="E66" s="208"/>
      <c r="F66" s="190"/>
      <c r="G66" s="191"/>
    </row>
    <row r="67" spans="1:7" x14ac:dyDescent="0.2">
      <c r="A67" s="190"/>
      <c r="B67" s="190"/>
      <c r="C67" s="190"/>
      <c r="D67" s="208"/>
      <c r="E67" s="208"/>
      <c r="F67" s="190"/>
      <c r="G67" s="191"/>
    </row>
    <row r="68" spans="1:7" x14ac:dyDescent="0.2">
      <c r="A68" s="195" t="s">
        <v>127</v>
      </c>
      <c r="B68" s="195"/>
      <c r="C68" s="195"/>
      <c r="D68" s="212"/>
      <c r="E68" s="208"/>
      <c r="F68" s="190"/>
      <c r="G68" s="191"/>
    </row>
    <row r="69" spans="1:7" x14ac:dyDescent="0.2">
      <c r="A69" s="190"/>
      <c r="B69" s="190"/>
      <c r="C69" s="190"/>
      <c r="D69" s="208"/>
      <c r="E69" s="208"/>
      <c r="F69" s="190"/>
      <c r="G69" s="191"/>
    </row>
    <row r="70" spans="1:7" x14ac:dyDescent="0.2">
      <c r="A70" s="196" t="s">
        <v>128</v>
      </c>
    </row>
    <row r="71" spans="1:7" x14ac:dyDescent="0.2">
      <c r="A71" s="196" t="s">
        <v>129</v>
      </c>
    </row>
    <row r="72" spans="1:7" x14ac:dyDescent="0.2">
      <c r="A72" s="196" t="s">
        <v>130</v>
      </c>
    </row>
    <row r="73" spans="1:7" x14ac:dyDescent="0.2">
      <c r="A73" s="196" t="s">
        <v>131</v>
      </c>
    </row>
    <row r="74" spans="1:7" x14ac:dyDescent="0.2">
      <c r="A74" s="196" t="s">
        <v>132</v>
      </c>
    </row>
  </sheetData>
  <sheetProtection password="CAE0" sheet="1"/>
  <mergeCells count="44">
    <mergeCell ref="D16:E16"/>
    <mergeCell ref="D17:E17"/>
    <mergeCell ref="F62:G62"/>
    <mergeCell ref="A63:C63"/>
    <mergeCell ref="D63:E63"/>
    <mergeCell ref="F63:G63"/>
    <mergeCell ref="B14:C14"/>
    <mergeCell ref="B15:C15"/>
    <mergeCell ref="B16:C16"/>
    <mergeCell ref="B17:C17"/>
    <mergeCell ref="D14:E14"/>
    <mergeCell ref="D15:E15"/>
    <mergeCell ref="B27:C27"/>
    <mergeCell ref="D27:E27"/>
    <mergeCell ref="B28:C28"/>
    <mergeCell ref="D28:E28"/>
    <mergeCell ref="A55:B55"/>
    <mergeCell ref="A62:C62"/>
    <mergeCell ref="D62:E62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Setembro</vt:lpstr>
      <vt:lpstr>Despesas</vt:lpstr>
      <vt:lpstr>Despesas Bancárias</vt:lpstr>
      <vt:lpstr>Folha de Pagamento</vt:lpstr>
      <vt:lpstr>Material de Consumo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2022-12-21T18:31:15Z</dcterms:created>
  <dcterms:modified xsi:type="dcterms:W3CDTF">2022-12-21T18:40:23Z</dcterms:modified>
</cp:coreProperties>
</file>