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/>
  </bookViews>
  <sheets>
    <sheet name="Anexo 14 Outubro" sheetId="1" r:id="rId1"/>
    <sheet name="Despesas" sheetId="2" r:id="rId2"/>
    <sheet name="Despesas Bancárias" sheetId="3" r:id="rId3"/>
    <sheet name="Folha de Pagamento" sheetId="4" r:id="rId4"/>
    <sheet name="Material de Consumo" sheetId="5" r:id="rId5"/>
    <sheet name="Serviços Prestados" sheetId="8" r:id="rId6"/>
    <sheet name="Utilidade Publica" sheetId="7" r:id="rId7"/>
  </sheets>
  <externalReferences>
    <externalReference r:id="rId8"/>
  </externalReferences>
  <definedNames>
    <definedName name="_xlnm._FilterDatabase" localSheetId="0" hidden="1">'Anexo 14 Outubro'!$B$37:$G$43</definedName>
    <definedName name="_xlnm._FilterDatabase" localSheetId="1" hidden="1">Despesas!$A$12:$G$31</definedName>
    <definedName name="_xlnm._FilterDatabase" localSheetId="2" hidden="1">'Despesas Bancárias'!$A$12:$G$14</definedName>
    <definedName name="_xlnm._FilterDatabase" localSheetId="3" hidden="1">'Folha de Pagamento'!$A$11:$G$18</definedName>
    <definedName name="_xlnm._FilterDatabase" localSheetId="4" hidden="1">'Material de Consumo'!$A$12:$G$15</definedName>
    <definedName name="_xlnm._FilterDatabase" localSheetId="5" hidden="1">'Serviços Prestados'!$A$12:$G$18</definedName>
    <definedName name="_xlnm._FilterDatabase" localSheetId="6" hidden="1">'Utilidade Publica'!$A$12:$G$17</definedName>
  </definedNames>
  <calcPr calcId="144525"/>
</workbook>
</file>

<file path=xl/calcChain.xml><?xml version="1.0" encoding="utf-8"?>
<calcChain xmlns="http://schemas.openxmlformats.org/spreadsheetml/2006/main">
  <c r="G21" i="8" l="1"/>
  <c r="G20" i="7"/>
  <c r="G18" i="5"/>
  <c r="G21" i="4"/>
  <c r="G17" i="3"/>
  <c r="G34" i="2"/>
  <c r="E85" i="1"/>
  <c r="D85" i="1"/>
  <c r="F84" i="1"/>
  <c r="F85" i="1" s="1"/>
  <c r="C84" i="1"/>
  <c r="F83" i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5" i="1" l="1"/>
  <c r="F50" i="1"/>
  <c r="F49" i="1"/>
  <c r="F63" i="1"/>
  <c r="F59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<sst xmlns="http://schemas.openxmlformats.org/spreadsheetml/2006/main" count="329" uniqueCount="141">
  <si>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</si>
  <si>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</si>
  <si>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</si>
  <si>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</si>
  <si>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</si>
  <si>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</si>
  <si>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</si>
  <si>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</si>
  <si>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</si>
  <si>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</si>
  <si>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Outubro/2022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</si>
  <si>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</si>
  <si>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</si>
  <si>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</si>
  <si>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</si>
  <si>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</si>
  <si>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</si>
  <si>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</si>
  <si>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</si>
  <si>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</si>
  <si>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</si>
  <si>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</si>
  <si>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</si>
  <si>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</si>
  <si>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</si>
  <si>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</si>
  <si>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</si>
  <si>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</si>
  <si>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</si>
  <si>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</si>
  <si>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</si>
  <si>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</si>
  <si>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</si>
  <si>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</si>
  <si>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</si>
  <si>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09/2022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</si>
  <si>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</si>
  <si>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</si>
  <si>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</si>
  <si>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</si>
  <si>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</si>
  <si>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</si>
  <si>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</si>
  <si>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</si>
  <si>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</si>
  <si>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</si>
  <si>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</si>
  <si>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</si>
  <si>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</si>
  <si>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</si>
  <si>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</si>
  <si>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</si>
  <si>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</si>
  <si>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</si>
  <si>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</si>
  <si>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</si>
  <si>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</si>
  <si>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</si>
  <si>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</si>
  <si>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</si>
  <si>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</si>
  <si>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</si>
  <si>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</si>
  <si>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</si>
  <si>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</si>
  <si>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</si>
  <si>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</si>
  <si>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</si>
  <si>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</si>
  <si>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</si>
  <si>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</si>
  <si>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</si>
  <si>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</si>
  <si>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</si>
  <si>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</si>
  <si>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</si>
  <si>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</si>
  <si>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</si>
  <si>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07  de Novembro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</si>
  <si>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</si>
  <si>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</si>
  <si>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</si>
  <si>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</si>
  <si>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</si>
  <si>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</si>
  <si>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</si>
  <si>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</si>
  <si>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</si>
  <si>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</si>
  <si>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</si>
  <si>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</si>
  <si>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</si>
  <si>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</si>
  <si>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</si>
  <si>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</si>
  <si>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Camila Ferri Pereira Martins</t>
  </si>
  <si>
    <t>Folha de Pagamento</t>
  </si>
  <si>
    <t>Gabrieli Monique Pinheiro</t>
  </si>
  <si>
    <t>Guia</t>
  </si>
  <si>
    <t>FGTS</t>
  </si>
  <si>
    <t>17/10/022</t>
  </si>
  <si>
    <t>NFE 1018</t>
  </si>
  <si>
    <t>Monteiro Serviços Terceirizados Eireli</t>
  </si>
  <si>
    <t>Serviços Prestados</t>
  </si>
  <si>
    <t>PIS</t>
  </si>
  <si>
    <t>IRRF</t>
  </si>
  <si>
    <t>INSS</t>
  </si>
  <si>
    <t>NF 26450922</t>
  </si>
  <si>
    <t>Companhia Paulista de Força e Luz</t>
  </si>
  <si>
    <t>Utilidade Pública</t>
  </si>
  <si>
    <t>NF 6930</t>
  </si>
  <si>
    <t>Higimais Higiene Profissional</t>
  </si>
  <si>
    <t>Material de Consumo</t>
  </si>
  <si>
    <t>NFE 484684</t>
  </si>
  <si>
    <t>Soaza Com Prod Alimenticios</t>
  </si>
  <si>
    <t>NFE 40</t>
  </si>
  <si>
    <t>Robson Luis Gonçalves da Silva</t>
  </si>
  <si>
    <t>NFE 5</t>
  </si>
  <si>
    <t>Donizete Lopes Gomes</t>
  </si>
  <si>
    <t>17/10/20222</t>
  </si>
  <si>
    <t>NFE 129199291</t>
  </si>
  <si>
    <t>Claro S/A</t>
  </si>
  <si>
    <t>NFE 15531669</t>
  </si>
  <si>
    <t>Telefonica Brasil S/A</t>
  </si>
  <si>
    <t>NFE 378</t>
  </si>
  <si>
    <t>MRB Assessoria Contábil</t>
  </si>
  <si>
    <t>Conta</t>
  </si>
  <si>
    <t>Cia de Saneamento Básico do Estado de São Paulo</t>
  </si>
  <si>
    <t>NF 508</t>
  </si>
  <si>
    <t xml:space="preserve">Fabio Martins </t>
  </si>
  <si>
    <t>Extrato</t>
  </si>
  <si>
    <t>BB 649-1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</si>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</sst>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0" fontId="26" fillId="0" borderId="1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  <xf numFmtId="0" fontId="15" fillId="0" borderId="7" xfId="0" applyFont="1" applyBorder="1" applyAlignment="1">
      <alignment horizontal="center" vertical="distributed"/>
    </xf>
    <xf numFmtId="0" fontId="15" fillId="0" borderId="6" xfId="0" applyFont="1" applyBorder="1" applyAlignment="1">
      <alignment horizontal="center" vertical="distributed"/>
    </xf>
    <xf numFmtId="0" fontId="15" fillId="0" borderId="8" xfId="0" applyFont="1" applyBorder="1" applyAlignment="1">
      <alignment horizontal="center" vertical="distributed"/>
    </xf>
    <xf numFmtId="0" fontId="26" fillId="0" borderId="2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2" xfId="0" applyFont="1" applyBorder="1" applyAlignment="1"/>
    <xf numFmtId="0" fontId="26" fillId="0" borderId="4" xfId="0" applyFont="1" applyBorder="1" applyAlignment="1"/>
    <xf numFmtId="0" fontId="23" fillId="0" borderId="5" xfId="0" applyFont="1" applyBorder="1" applyAlignment="1"/>
    <xf numFmtId="0" fontId="23" fillId="0" borderId="7" xfId="0" applyFont="1" applyBorder="1" applyAlignment="1"/>
    <xf numFmtId="0" fontId="23" fillId="0" borderId="8" xfId="0" applyFont="1" applyBorder="1" applyAlignment="1"/>
    <xf numFmtId="0" fontId="23" fillId="0" borderId="7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44" fontId="23" fillId="0" borderId="5" xfId="2" applyFont="1" applyBorder="1" applyAlignment="1"/>
    <xf numFmtId="0" fontId="23" fillId="0" borderId="9" xfId="0" applyFont="1" applyBorder="1" applyAlignment="1"/>
    <xf numFmtId="0" fontId="23" fillId="0" borderId="10" xfId="0" applyFont="1" applyBorder="1" applyAlignment="1"/>
    <xf numFmtId="0" fontId="23" fillId="0" borderId="11" xfId="0" applyFont="1" applyBorder="1" applyAlignment="1"/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44" fontId="23" fillId="0" borderId="9" xfId="2" applyFont="1" applyBorder="1" applyAlignment="1"/>
    <xf numFmtId="0" fontId="23" fillId="0" borderId="5" xfId="0" applyFont="1" applyBorder="1" applyAlignment="1">
      <alignment horizontal="center"/>
    </xf>
    <xf numFmtId="44" fontId="23" fillId="0" borderId="5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F13" t="str">
            <v>Folha de Pagamento</v>
          </cell>
          <cell r="G13">
            <v>2868.22</v>
          </cell>
        </row>
        <row r="14">
          <cell r="F14" t="str">
            <v>Folha de Pagamento</v>
          </cell>
          <cell r="G14">
            <v>1241.27</v>
          </cell>
        </row>
        <row r="15">
          <cell r="F15" t="str">
            <v>Folha de Pagamento</v>
          </cell>
          <cell r="G15">
            <v>363.1</v>
          </cell>
        </row>
        <row r="16">
          <cell r="F16" t="str">
            <v>Serviços Prestados</v>
          </cell>
          <cell r="G16">
            <v>3646.5</v>
          </cell>
        </row>
        <row r="17">
          <cell r="F17" t="str">
            <v>Folha de Pagamento</v>
          </cell>
          <cell r="G17">
            <v>45.39</v>
          </cell>
        </row>
        <row r="18">
          <cell r="F18" t="str">
            <v>Folha de Pagamento</v>
          </cell>
          <cell r="G18">
            <v>88.74</v>
          </cell>
        </row>
        <row r="19">
          <cell r="F19" t="str">
            <v>Folha de Pagamento</v>
          </cell>
          <cell r="G19">
            <v>2398.23</v>
          </cell>
        </row>
        <row r="20">
          <cell r="F20" t="str">
            <v>Utilidade Pública</v>
          </cell>
          <cell r="G20">
            <v>361.72</v>
          </cell>
        </row>
        <row r="21">
          <cell r="F21" t="str">
            <v>Material de Consumo</v>
          </cell>
          <cell r="G21">
            <v>328.8</v>
          </cell>
        </row>
        <row r="22">
          <cell r="F22" t="str">
            <v>Material de Consumo</v>
          </cell>
          <cell r="G22">
            <v>182.27</v>
          </cell>
        </row>
        <row r="23">
          <cell r="F23" t="str">
            <v>Serviços Prestados</v>
          </cell>
          <cell r="G23">
            <v>130</v>
          </cell>
        </row>
        <row r="24">
          <cell r="F24" t="str">
            <v>Serviços Prestados</v>
          </cell>
          <cell r="G24">
            <v>240</v>
          </cell>
        </row>
        <row r="25">
          <cell r="F25" t="str">
            <v>Utilidade Pública</v>
          </cell>
          <cell r="G25">
            <v>42</v>
          </cell>
        </row>
        <row r="26">
          <cell r="F26" t="str">
            <v>Utilidade Pública</v>
          </cell>
          <cell r="G26">
            <v>185.78</v>
          </cell>
        </row>
        <row r="27">
          <cell r="F27" t="str">
            <v>Serviços Prestados</v>
          </cell>
          <cell r="G27">
            <v>1045</v>
          </cell>
        </row>
        <row r="28">
          <cell r="F28" t="str">
            <v>Utilidade Pública</v>
          </cell>
          <cell r="G28">
            <v>425.75</v>
          </cell>
        </row>
        <row r="29">
          <cell r="F29" t="str">
            <v>Serviços Prestados</v>
          </cell>
          <cell r="G29">
            <v>200</v>
          </cell>
        </row>
        <row r="30">
          <cell r="F30" t="str">
            <v>Despesas Bancárias</v>
          </cell>
          <cell r="G30">
            <v>86.98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91" workbookViewId="0">
      <selection activeCell="D116" sqref="D116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44844</v>
      </c>
      <c r="C27" s="31">
        <v>12000</v>
      </c>
      <c r="D27" s="32">
        <v>44847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4593.6000000000004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16593.599999999999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16593.599999999999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7004.9500000000007</v>
      </c>
      <c r="D49" s="69"/>
      <c r="E49" s="70">
        <f xml:space="preserve"> SUMIF([1]Outubro!F13:F30,"Folha de Pagamento",[1]Outubro!G13:G30)</f>
        <v>7004.9500000000007</v>
      </c>
      <c r="F49" s="71">
        <f>E49</f>
        <v>7004.9500000000007</v>
      </c>
      <c r="G49" s="68"/>
    </row>
    <row r="50" spans="2:7" x14ac:dyDescent="0.2">
      <c r="B50" s="67" t="s">
        <v>45</v>
      </c>
      <c r="C50" s="68">
        <f t="shared" ref="C50:C64" si="0">E50</f>
        <v>5261.5</v>
      </c>
      <c r="D50" s="69"/>
      <c r="E50" s="70">
        <f xml:space="preserve"> SUMIF([1]Outubro!F13:F30,"Serviços Prestados",[1]Outubro!G13:G30)</f>
        <v>5261.5</v>
      </c>
      <c r="F50" s="71">
        <f t="shared" ref="F50:F64" si="1">E50</f>
        <v>5261.5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511.07000000000005</v>
      </c>
      <c r="D54" s="69"/>
      <c r="E54" s="70">
        <f xml:space="preserve"> SUMIF([1]Outubro!F16:F30,"Material de Consumo",[1]Outubro!G16:G30)</f>
        <v>511.07000000000005</v>
      </c>
      <c r="F54" s="71">
        <f t="shared" si="1"/>
        <v>511.07000000000005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1015.25</v>
      </c>
      <c r="D59" s="69"/>
      <c r="E59" s="70">
        <f xml:space="preserve"> SUMIF([1]Outubro!F16:F30,"Utilidade Pública",[1]Outubro!G16:G30)</f>
        <v>1015.25</v>
      </c>
      <c r="F59" s="71">
        <f t="shared" si="1"/>
        <v>1015.25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86.98</v>
      </c>
      <c r="D63" s="69"/>
      <c r="E63" s="70">
        <f xml:space="preserve"> SUMIF([1]Outubro!F25:F32,"Despesas Bancárias",[1]Outubro!G25:G32)</f>
        <v>86.98</v>
      </c>
      <c r="F63" s="71">
        <f>E63</f>
        <v>86.98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13879.75</v>
      </c>
      <c r="D65" s="76">
        <f>SUM(D49:D64)</f>
        <v>0</v>
      </c>
      <c r="E65" s="76">
        <f>SUM(E49:E64)</f>
        <v>13879.75</v>
      </c>
      <c r="F65" s="76">
        <f>SUM(F49:F64)</f>
        <v>13879.75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16593.599999999999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13879.75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2713.8499999999985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2713.8499999999985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AE0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20" zoomScale="120" zoomScaleNormal="120" workbookViewId="0">
      <selection activeCell="F14" sqref="F12:G3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198"/>
      <c r="B11" s="199"/>
      <c r="C11" s="199"/>
      <c r="D11" s="199"/>
      <c r="E11" s="199"/>
      <c r="F11" s="199"/>
      <c r="G11" s="200"/>
    </row>
    <row r="12" spans="1:8" s="159" customFormat="1" ht="12.75" customHeight="1" x14ac:dyDescent="0.2">
      <c r="A12" s="205" t="s">
        <v>90</v>
      </c>
      <c r="B12" s="206" t="s">
        <v>91</v>
      </c>
      <c r="C12" s="207"/>
      <c r="D12" s="208" t="s">
        <v>92</v>
      </c>
      <c r="E12" s="209"/>
      <c r="F12" s="205" t="s">
        <v>93</v>
      </c>
      <c r="G12" s="210"/>
      <c r="H12" s="158"/>
    </row>
    <row r="13" spans="1:8" s="159" customFormat="1" ht="12.75" customHeight="1" x14ac:dyDescent="0.2">
      <c r="A13" s="211"/>
      <c r="B13" s="212"/>
      <c r="C13" s="213"/>
      <c r="D13" s="214"/>
      <c r="E13" s="215"/>
      <c r="F13" s="211"/>
      <c r="G13" s="216"/>
    </row>
    <row r="14" spans="1:8" s="159" customFormat="1" ht="12.75" customHeight="1" x14ac:dyDescent="0.2">
      <c r="A14" s="160">
        <v>44839</v>
      </c>
      <c r="B14" s="203" t="s">
        <v>94</v>
      </c>
      <c r="C14" s="204"/>
      <c r="D14" s="201" t="s">
        <v>95</v>
      </c>
      <c r="E14" s="202"/>
      <c r="F14" s="165" t="s">
        <v>96</v>
      </c>
      <c r="G14" s="166">
        <v>2868.22</v>
      </c>
    </row>
    <row r="15" spans="1:8" s="159" customFormat="1" ht="12.75" customHeight="1" x14ac:dyDescent="0.2">
      <c r="A15" s="160">
        <v>44839</v>
      </c>
      <c r="B15" s="203" t="s">
        <v>94</v>
      </c>
      <c r="C15" s="204"/>
      <c r="D15" s="201" t="s">
        <v>97</v>
      </c>
      <c r="E15" s="202"/>
      <c r="F15" s="165" t="s">
        <v>96</v>
      </c>
      <c r="G15" s="166">
        <v>1241.27</v>
      </c>
    </row>
    <row r="16" spans="1:8" s="159" customFormat="1" ht="12.75" customHeight="1" x14ac:dyDescent="0.2">
      <c r="A16" s="167">
        <v>44839</v>
      </c>
      <c r="B16" s="203" t="s">
        <v>98</v>
      </c>
      <c r="C16" s="204"/>
      <c r="D16" s="201" t="s">
        <v>99</v>
      </c>
      <c r="E16" s="202"/>
      <c r="F16" s="165" t="s">
        <v>96</v>
      </c>
      <c r="G16" s="168">
        <v>363.1</v>
      </c>
    </row>
    <row r="17" spans="1:7" s="159" customFormat="1" ht="12.75" customHeight="1" x14ac:dyDescent="0.2">
      <c r="A17" s="169" t="s">
        <v>100</v>
      </c>
      <c r="B17" s="203" t="s">
        <v>101</v>
      </c>
      <c r="C17" s="204"/>
      <c r="D17" s="201" t="s">
        <v>102</v>
      </c>
      <c r="E17" s="202"/>
      <c r="F17" s="165" t="s">
        <v>103</v>
      </c>
      <c r="G17" s="170">
        <v>3646.5</v>
      </c>
    </row>
    <row r="18" spans="1:7" s="159" customFormat="1" ht="12.75" customHeight="1" x14ac:dyDescent="0.2">
      <c r="A18" s="169">
        <v>44851</v>
      </c>
      <c r="B18" s="203" t="s">
        <v>98</v>
      </c>
      <c r="C18" s="204"/>
      <c r="D18" s="201" t="s">
        <v>104</v>
      </c>
      <c r="E18" s="202"/>
      <c r="F18" s="165" t="s">
        <v>96</v>
      </c>
      <c r="G18" s="170">
        <v>45.39</v>
      </c>
    </row>
    <row r="19" spans="1:7" s="159" customFormat="1" ht="12.75" customHeight="1" x14ac:dyDescent="0.2">
      <c r="A19" s="169">
        <v>44851</v>
      </c>
      <c r="B19" s="203" t="s">
        <v>98</v>
      </c>
      <c r="C19" s="204"/>
      <c r="D19" s="201" t="s">
        <v>105</v>
      </c>
      <c r="E19" s="202"/>
      <c r="F19" s="165" t="s">
        <v>96</v>
      </c>
      <c r="G19" s="170">
        <v>88.74</v>
      </c>
    </row>
    <row r="20" spans="1:7" s="159" customFormat="1" ht="12.75" customHeight="1" x14ac:dyDescent="0.2">
      <c r="A20" s="169">
        <v>44851</v>
      </c>
      <c r="B20" s="203" t="s">
        <v>98</v>
      </c>
      <c r="C20" s="204"/>
      <c r="D20" s="201" t="s">
        <v>106</v>
      </c>
      <c r="E20" s="202"/>
      <c r="F20" s="165" t="s">
        <v>96</v>
      </c>
      <c r="G20" s="170">
        <v>2398.23</v>
      </c>
    </row>
    <row r="21" spans="1:7" s="159" customFormat="1" ht="12.75" customHeight="1" x14ac:dyDescent="0.2">
      <c r="A21" s="169">
        <v>44851</v>
      </c>
      <c r="B21" s="203" t="s">
        <v>107</v>
      </c>
      <c r="C21" s="204"/>
      <c r="D21" s="201" t="s">
        <v>108</v>
      </c>
      <c r="E21" s="202"/>
      <c r="F21" s="165" t="s">
        <v>109</v>
      </c>
      <c r="G21" s="170">
        <v>361.72</v>
      </c>
    </row>
    <row r="22" spans="1:7" s="159" customFormat="1" ht="12.75" customHeight="1" x14ac:dyDescent="0.2">
      <c r="A22" s="169">
        <v>44851</v>
      </c>
      <c r="B22" s="203" t="s">
        <v>110</v>
      </c>
      <c r="C22" s="204"/>
      <c r="D22" s="201" t="s">
        <v>111</v>
      </c>
      <c r="E22" s="202"/>
      <c r="F22" s="165" t="s">
        <v>112</v>
      </c>
      <c r="G22" s="170">
        <v>328.8</v>
      </c>
    </row>
    <row r="23" spans="1:7" s="159" customFormat="1" ht="12.75" customHeight="1" x14ac:dyDescent="0.2">
      <c r="A23" s="171">
        <v>44851</v>
      </c>
      <c r="B23" s="203" t="s">
        <v>113</v>
      </c>
      <c r="C23" s="204"/>
      <c r="D23" s="201" t="s">
        <v>114</v>
      </c>
      <c r="E23" s="202"/>
      <c r="F23" s="172" t="s">
        <v>112</v>
      </c>
      <c r="G23" s="173">
        <v>182.27</v>
      </c>
    </row>
    <row r="24" spans="1:7" s="159" customFormat="1" ht="12.75" customHeight="1" x14ac:dyDescent="0.2">
      <c r="A24" s="171">
        <v>44851</v>
      </c>
      <c r="B24" s="203" t="s">
        <v>115</v>
      </c>
      <c r="C24" s="204"/>
      <c r="D24" s="201" t="s">
        <v>116</v>
      </c>
      <c r="E24" s="202"/>
      <c r="F24" s="174" t="s">
        <v>103</v>
      </c>
      <c r="G24" s="173">
        <v>130</v>
      </c>
    </row>
    <row r="25" spans="1:7" s="159" customFormat="1" ht="12.75" customHeight="1" x14ac:dyDescent="0.2">
      <c r="A25" s="171">
        <v>44851</v>
      </c>
      <c r="B25" s="203" t="s">
        <v>117</v>
      </c>
      <c r="C25" s="204"/>
      <c r="D25" s="201" t="s">
        <v>118</v>
      </c>
      <c r="E25" s="202"/>
      <c r="F25" s="174" t="s">
        <v>103</v>
      </c>
      <c r="G25" s="173">
        <v>240</v>
      </c>
    </row>
    <row r="26" spans="1:7" x14ac:dyDescent="0.2">
      <c r="A26" s="175" t="s">
        <v>119</v>
      </c>
      <c r="B26" s="203" t="s">
        <v>120</v>
      </c>
      <c r="C26" s="204"/>
      <c r="D26" s="201" t="s">
        <v>121</v>
      </c>
      <c r="E26" s="202"/>
      <c r="F26" s="176" t="s">
        <v>109</v>
      </c>
      <c r="G26" s="177">
        <v>42</v>
      </c>
    </row>
    <row r="27" spans="1:7" x14ac:dyDescent="0.2">
      <c r="A27" s="178">
        <v>44851</v>
      </c>
      <c r="B27" s="203" t="s">
        <v>122</v>
      </c>
      <c r="C27" s="204"/>
      <c r="D27" s="201" t="s">
        <v>123</v>
      </c>
      <c r="E27" s="202"/>
      <c r="F27" s="179" t="s">
        <v>109</v>
      </c>
      <c r="G27" s="168">
        <v>185.78</v>
      </c>
    </row>
    <row r="28" spans="1:7" x14ac:dyDescent="0.2">
      <c r="A28" s="167">
        <v>44851</v>
      </c>
      <c r="B28" s="203" t="s">
        <v>124</v>
      </c>
      <c r="C28" s="204"/>
      <c r="D28" s="201" t="s">
        <v>125</v>
      </c>
      <c r="E28" s="202"/>
      <c r="F28" s="165" t="s">
        <v>103</v>
      </c>
      <c r="G28" s="168">
        <v>1045</v>
      </c>
    </row>
    <row r="29" spans="1:7" x14ac:dyDescent="0.2">
      <c r="A29" s="169">
        <v>44861</v>
      </c>
      <c r="B29" s="203" t="s">
        <v>126</v>
      </c>
      <c r="C29" s="204"/>
      <c r="D29" s="201" t="s">
        <v>127</v>
      </c>
      <c r="E29" s="202"/>
      <c r="F29" s="174" t="s">
        <v>109</v>
      </c>
      <c r="G29" s="170">
        <v>425.75</v>
      </c>
    </row>
    <row r="30" spans="1:7" x14ac:dyDescent="0.2">
      <c r="A30" s="167">
        <v>44861</v>
      </c>
      <c r="B30" s="203" t="s">
        <v>128</v>
      </c>
      <c r="C30" s="204"/>
      <c r="D30" s="201" t="s">
        <v>129</v>
      </c>
      <c r="E30" s="202"/>
      <c r="F30" s="179" t="s">
        <v>103</v>
      </c>
      <c r="G30" s="168">
        <v>200</v>
      </c>
    </row>
    <row r="31" spans="1:7" x14ac:dyDescent="0.2">
      <c r="A31" s="180">
        <v>44865</v>
      </c>
      <c r="B31" s="203" t="s">
        <v>130</v>
      </c>
      <c r="C31" s="204"/>
      <c r="D31" s="201" t="s">
        <v>131</v>
      </c>
      <c r="E31" s="202"/>
      <c r="F31" s="172" t="s">
        <v>132</v>
      </c>
      <c r="G31" s="173">
        <v>86.98</v>
      </c>
    </row>
    <row r="32" spans="1:7" ht="11.25" customHeight="1" x14ac:dyDescent="0.2">
      <c r="A32" s="167"/>
      <c r="B32" s="183"/>
      <c r="C32" s="184"/>
      <c r="D32" s="181"/>
      <c r="E32" s="182"/>
      <c r="F32" s="165"/>
      <c r="G32" s="168"/>
    </row>
    <row r="33" spans="1:7" ht="11.25" customHeight="1" x14ac:dyDescent="0.2">
      <c r="A33" s="180"/>
      <c r="B33" s="183"/>
      <c r="C33" s="184"/>
      <c r="D33" s="181"/>
      <c r="E33" s="182"/>
      <c r="F33" s="172"/>
      <c r="G33" s="185"/>
    </row>
    <row r="34" spans="1:7" ht="11.25" customHeight="1" x14ac:dyDescent="0.2">
      <c r="A34" s="186"/>
      <c r="B34" s="187"/>
      <c r="C34" s="187"/>
      <c r="D34" s="187"/>
      <c r="E34" s="187"/>
      <c r="F34" s="188"/>
      <c r="G34" s="189">
        <f>SUM(G13:G33)</f>
        <v>13879.75</v>
      </c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11.25" customHeight="1" x14ac:dyDescent="0.2">
      <c r="A49" s="190"/>
      <c r="B49" s="190"/>
      <c r="C49" s="190"/>
      <c r="D49" s="190"/>
      <c r="E49" s="190"/>
      <c r="F49" s="190"/>
      <c r="G49" s="191"/>
    </row>
    <row r="50" spans="1:7" ht="11.25" customHeight="1" x14ac:dyDescent="0.2">
      <c r="A50" s="190"/>
      <c r="B50" s="190"/>
      <c r="C50" s="190"/>
      <c r="D50" s="190"/>
      <c r="E50" s="190"/>
      <c r="F50" s="190"/>
      <c r="G50" s="191"/>
    </row>
    <row r="51" spans="1:7" ht="11.25" customHeight="1" x14ac:dyDescent="0.2">
      <c r="A51" s="190"/>
      <c r="B51" s="190"/>
      <c r="C51" s="190"/>
      <c r="D51" s="190"/>
      <c r="E51" s="190"/>
      <c r="F51" s="190"/>
      <c r="G51" s="191"/>
    </row>
    <row r="52" spans="1:7" ht="11.25" customHeight="1" x14ac:dyDescent="0.2">
      <c r="A52" s="190"/>
      <c r="B52" s="190"/>
      <c r="C52" s="190"/>
      <c r="D52" s="190"/>
      <c r="E52" s="190"/>
      <c r="F52" s="190"/>
      <c r="G52" s="191"/>
    </row>
    <row r="53" spans="1:7" ht="11.25" customHeight="1" x14ac:dyDescent="0.2">
      <c r="A53" s="190"/>
      <c r="B53" s="190"/>
      <c r="C53" s="190"/>
      <c r="D53" s="190"/>
      <c r="E53" s="190"/>
      <c r="F53" s="190"/>
      <c r="G53" s="191"/>
    </row>
    <row r="54" spans="1:7" ht="11.25" customHeight="1" x14ac:dyDescent="0.2">
      <c r="A54" s="190"/>
      <c r="B54" s="190"/>
      <c r="C54" s="190"/>
      <c r="D54" s="190"/>
      <c r="E54" s="190"/>
      <c r="F54" s="190"/>
      <c r="G54" s="191"/>
    </row>
    <row r="55" spans="1:7" ht="11.25" customHeight="1" x14ac:dyDescent="0.2">
      <c r="A55" s="190"/>
      <c r="B55" s="190"/>
      <c r="C55" s="190"/>
      <c r="D55" s="190"/>
      <c r="E55" s="190"/>
      <c r="F55" s="190"/>
      <c r="G55" s="191"/>
    </row>
    <row r="56" spans="1:7" ht="11.25" customHeight="1" x14ac:dyDescent="0.2">
      <c r="A56" s="190"/>
      <c r="B56" s="190"/>
      <c r="C56" s="190"/>
      <c r="D56" s="190"/>
      <c r="E56" s="190"/>
      <c r="F56" s="190"/>
      <c r="G56" s="191"/>
    </row>
    <row r="57" spans="1:7" ht="11.25" customHeight="1" x14ac:dyDescent="0.2">
      <c r="A57" s="190"/>
      <c r="B57" s="190"/>
      <c r="C57" s="190"/>
      <c r="D57" s="190"/>
      <c r="E57" s="190"/>
      <c r="F57" s="190"/>
      <c r="G57" s="191"/>
    </row>
    <row r="58" spans="1:7" ht="11.25" customHeight="1" x14ac:dyDescent="0.2">
      <c r="A58" s="190"/>
      <c r="B58" s="190"/>
      <c r="C58" s="190"/>
      <c r="D58" s="190"/>
      <c r="E58" s="190"/>
      <c r="F58" s="190"/>
      <c r="G58" s="191"/>
    </row>
    <row r="59" spans="1:7" ht="11.25" customHeight="1" x14ac:dyDescent="0.2">
      <c r="A59" s="190"/>
      <c r="B59" s="190"/>
      <c r="C59" s="190"/>
      <c r="D59" s="190"/>
      <c r="E59" s="190"/>
      <c r="F59" s="190"/>
      <c r="G59" s="191"/>
    </row>
    <row r="60" spans="1:7" ht="11.25" customHeight="1" x14ac:dyDescent="0.2">
      <c r="A60" s="190"/>
      <c r="B60" s="190"/>
      <c r="C60" s="190"/>
      <c r="D60" s="190"/>
      <c r="E60" s="190"/>
      <c r="F60" s="190"/>
      <c r="G60" s="191"/>
    </row>
    <row r="61" spans="1:7" ht="11.25" customHeight="1" x14ac:dyDescent="0.2">
      <c r="A61" s="190"/>
      <c r="B61" s="190"/>
      <c r="C61" s="190"/>
      <c r="D61" s="190"/>
      <c r="E61" s="190"/>
      <c r="F61" s="190"/>
      <c r="G61" s="191"/>
    </row>
    <row r="62" spans="1:7" ht="11.25" customHeight="1" x14ac:dyDescent="0.2">
      <c r="A62" s="190"/>
      <c r="B62" s="190"/>
      <c r="C62" s="190"/>
      <c r="D62" s="190"/>
      <c r="E62" s="190"/>
      <c r="F62" s="190"/>
      <c r="G62" s="191"/>
    </row>
    <row r="63" spans="1:7" ht="11.25" customHeight="1" x14ac:dyDescent="0.2">
      <c r="A63" s="190"/>
      <c r="B63" s="190"/>
      <c r="C63" s="190"/>
      <c r="D63" s="190"/>
      <c r="E63" s="190"/>
      <c r="F63" s="190"/>
      <c r="G63" s="191"/>
    </row>
    <row r="64" spans="1:7" ht="11.25" customHeight="1" x14ac:dyDescent="0.2">
      <c r="A64" s="190"/>
      <c r="B64" s="190"/>
      <c r="C64" s="190"/>
      <c r="D64" s="190"/>
      <c r="E64" s="190"/>
      <c r="F64" s="190"/>
      <c r="G64" s="191"/>
    </row>
    <row r="65" spans="1:7" ht="11.25" customHeight="1" x14ac:dyDescent="0.2">
      <c r="A65" s="190"/>
      <c r="B65" s="190"/>
      <c r="C65" s="190"/>
      <c r="D65" s="190"/>
      <c r="E65" s="190"/>
      <c r="F65" s="190"/>
      <c r="G65" s="191"/>
    </row>
    <row r="66" spans="1:7" ht="9.9499999999999993" customHeight="1" x14ac:dyDescent="0.2">
      <c r="A66" s="190"/>
      <c r="B66" s="190"/>
      <c r="C66" s="190"/>
      <c r="D66" s="190"/>
      <c r="E66" s="190"/>
      <c r="F66" s="190"/>
      <c r="G66" s="191"/>
    </row>
    <row r="67" spans="1:7" ht="9.9499999999999993" customHeight="1" x14ac:dyDescent="0.2">
      <c r="A67" s="192" t="s">
        <v>133</v>
      </c>
      <c r="B67" s="192"/>
      <c r="C67" s="192"/>
      <c r="D67" s="145" t="s">
        <v>134</v>
      </c>
      <c r="E67" s="145"/>
      <c r="F67" s="145" t="s">
        <v>80</v>
      </c>
      <c r="G67" s="145"/>
    </row>
    <row r="68" spans="1:7" ht="9.9499999999999993" customHeight="1" x14ac:dyDescent="0.2">
      <c r="A68" s="193" t="s">
        <v>86</v>
      </c>
      <c r="B68" s="193"/>
      <c r="C68" s="193"/>
      <c r="D68" s="194" t="s">
        <v>87</v>
      </c>
      <c r="E68" s="194"/>
      <c r="F68" s="141" t="s">
        <v>88</v>
      </c>
      <c r="G68" s="141"/>
    </row>
    <row r="69" spans="1:7" ht="9.9499999999999993" customHeight="1" x14ac:dyDescent="0.2">
      <c r="A69" s="193"/>
      <c r="B69" s="193"/>
      <c r="C69" s="193"/>
      <c r="D69" s="193"/>
      <c r="E69" s="193"/>
      <c r="F69" s="193"/>
      <c r="G69" s="195"/>
    </row>
    <row r="70" spans="1:7" ht="9.9499999999999993" customHeight="1" x14ac:dyDescent="0.2">
      <c r="A70" s="190"/>
      <c r="B70" s="190"/>
      <c r="C70" s="190"/>
      <c r="D70" s="190"/>
      <c r="E70" s="190"/>
      <c r="F70" s="190"/>
      <c r="G70" s="191"/>
    </row>
    <row r="71" spans="1:7" ht="9.9499999999999993" customHeight="1" x14ac:dyDescent="0.2">
      <c r="A71" s="190"/>
      <c r="B71" s="190"/>
      <c r="C71" s="190"/>
      <c r="D71" s="190"/>
      <c r="E71" s="190"/>
      <c r="F71" s="190"/>
      <c r="G71" s="191"/>
    </row>
    <row r="72" spans="1:7" x14ac:dyDescent="0.2">
      <c r="A72" s="190"/>
      <c r="B72" s="190"/>
      <c r="C72" s="190"/>
      <c r="D72" s="190"/>
      <c r="E72" s="190"/>
      <c r="F72" s="190"/>
      <c r="G72" s="191"/>
    </row>
    <row r="73" spans="1:7" x14ac:dyDescent="0.2">
      <c r="A73" s="196" t="s">
        <v>135</v>
      </c>
      <c r="B73" s="196"/>
      <c r="C73" s="196"/>
      <c r="D73" s="196"/>
      <c r="E73" s="190"/>
      <c r="F73" s="190"/>
      <c r="G73" s="191"/>
    </row>
    <row r="74" spans="1:7" x14ac:dyDescent="0.2">
      <c r="A74" s="190"/>
      <c r="B74" s="190"/>
      <c r="C74" s="190"/>
      <c r="D74" s="190"/>
      <c r="E74" s="190"/>
      <c r="F74" s="190"/>
      <c r="G74" s="191"/>
    </row>
    <row r="75" spans="1:7" x14ac:dyDescent="0.2">
      <c r="A75" s="197" t="s">
        <v>136</v>
      </c>
    </row>
    <row r="76" spans="1:7" x14ac:dyDescent="0.2">
      <c r="A76" s="197" t="s">
        <v>137</v>
      </c>
    </row>
    <row r="77" spans="1:7" x14ac:dyDescent="0.2">
      <c r="A77" s="197" t="s">
        <v>138</v>
      </c>
    </row>
    <row r="78" spans="1:7" x14ac:dyDescent="0.2">
      <c r="A78" s="197" t="s">
        <v>139</v>
      </c>
    </row>
    <row r="79" spans="1:7" x14ac:dyDescent="0.2">
      <c r="A79" s="197" t="s">
        <v>140</v>
      </c>
    </row>
  </sheetData>
  <sheetProtection password="CAE0" sheet="1"/>
  <mergeCells count="10">
    <mergeCell ref="D68:E68"/>
    <mergeCell ref="F68:G68"/>
    <mergeCell ref="B32:C32"/>
    <mergeCell ref="D32:E32"/>
    <mergeCell ref="B33:C33"/>
    <mergeCell ref="D33:E33"/>
    <mergeCell ref="D67:E67"/>
    <mergeCell ref="F67:G67"/>
    <mergeCell ref="A1:G7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1" zoomScale="120" zoomScaleNormal="120" workbookViewId="0">
      <selection activeCell="D14" sqref="D14:E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198"/>
      <c r="B11" s="199"/>
      <c r="C11" s="199"/>
      <c r="D11" s="199"/>
      <c r="E11" s="199"/>
      <c r="F11" s="199"/>
      <c r="G11" s="200"/>
    </row>
    <row r="12" spans="1:8" s="159" customFormat="1" ht="12.75" customHeight="1" x14ac:dyDescent="0.2">
      <c r="A12" s="205" t="s">
        <v>90</v>
      </c>
      <c r="B12" s="154" t="s">
        <v>91</v>
      </c>
      <c r="C12" s="155"/>
      <c r="D12" s="156" t="s">
        <v>92</v>
      </c>
      <c r="E12" s="157"/>
      <c r="F12" s="205" t="s">
        <v>93</v>
      </c>
      <c r="G12" s="210"/>
      <c r="H12" s="158"/>
    </row>
    <row r="13" spans="1:8" s="159" customFormat="1" ht="12.75" customHeight="1" x14ac:dyDescent="0.2">
      <c r="A13" s="211"/>
      <c r="B13" s="212"/>
      <c r="C13" s="213"/>
      <c r="D13" s="214"/>
      <c r="E13" s="215"/>
      <c r="F13" s="211"/>
      <c r="G13" s="216"/>
    </row>
    <row r="14" spans="1:8" x14ac:dyDescent="0.2">
      <c r="A14" s="180">
        <v>44865</v>
      </c>
      <c r="B14" s="203" t="s">
        <v>130</v>
      </c>
      <c r="C14" s="204"/>
      <c r="D14" s="163" t="s">
        <v>131</v>
      </c>
      <c r="E14" s="164"/>
      <c r="F14" s="172" t="s">
        <v>132</v>
      </c>
      <c r="G14" s="173">
        <v>86.98</v>
      </c>
    </row>
    <row r="15" spans="1:8" ht="11.25" customHeight="1" x14ac:dyDescent="0.2">
      <c r="A15" s="167"/>
      <c r="B15" s="183"/>
      <c r="C15" s="184"/>
      <c r="D15" s="181"/>
      <c r="E15" s="182"/>
      <c r="F15" s="165"/>
      <c r="G15" s="168"/>
    </row>
    <row r="16" spans="1:8" ht="11.25" customHeight="1" x14ac:dyDescent="0.2">
      <c r="A16" s="180"/>
      <c r="B16" s="183"/>
      <c r="C16" s="184"/>
      <c r="D16" s="181"/>
      <c r="E16" s="182"/>
      <c r="F16" s="172"/>
      <c r="G16" s="185"/>
    </row>
    <row r="17" spans="1:7" ht="11.25" customHeight="1" x14ac:dyDescent="0.2">
      <c r="A17" s="186"/>
      <c r="B17" s="187"/>
      <c r="C17" s="187"/>
      <c r="D17" s="187"/>
      <c r="E17" s="187"/>
      <c r="F17" s="188"/>
      <c r="G17" s="189">
        <f>SUM(G13:G16)</f>
        <v>86.98</v>
      </c>
    </row>
    <row r="18" spans="1:7" ht="11.25" customHeight="1" x14ac:dyDescent="0.2">
      <c r="A18" s="190"/>
      <c r="B18" s="190"/>
      <c r="C18" s="190"/>
      <c r="D18" s="190"/>
      <c r="E18" s="190"/>
      <c r="F18" s="190"/>
      <c r="G18" s="191"/>
    </row>
    <row r="19" spans="1:7" ht="11.25" customHeight="1" x14ac:dyDescent="0.2">
      <c r="A19" s="190"/>
      <c r="B19" s="190"/>
      <c r="C19" s="190"/>
      <c r="D19" s="190"/>
      <c r="E19" s="190"/>
      <c r="F19" s="190"/>
      <c r="G19" s="191"/>
    </row>
    <row r="20" spans="1:7" ht="11.25" customHeight="1" x14ac:dyDescent="0.2">
      <c r="A20" s="190"/>
      <c r="B20" s="190"/>
      <c r="C20" s="190"/>
      <c r="D20" s="190"/>
      <c r="E20" s="190"/>
      <c r="F20" s="190"/>
      <c r="G20" s="191"/>
    </row>
    <row r="21" spans="1:7" ht="11.25" customHeight="1" x14ac:dyDescent="0.2">
      <c r="A21" s="190"/>
      <c r="B21" s="190"/>
      <c r="C21" s="190"/>
      <c r="D21" s="190"/>
      <c r="E21" s="190"/>
      <c r="F21" s="190"/>
      <c r="G21" s="191"/>
    </row>
    <row r="22" spans="1:7" ht="11.25" customHeight="1" x14ac:dyDescent="0.2">
      <c r="A22" s="190"/>
      <c r="B22" s="190"/>
      <c r="C22" s="190"/>
      <c r="D22" s="190"/>
      <c r="E22" s="190"/>
      <c r="F22" s="190"/>
      <c r="G22" s="191"/>
    </row>
    <row r="23" spans="1:7" ht="11.25" customHeight="1" x14ac:dyDescent="0.2">
      <c r="A23" s="190"/>
      <c r="B23" s="190"/>
      <c r="C23" s="190"/>
      <c r="D23" s="190"/>
      <c r="E23" s="190"/>
      <c r="F23" s="190"/>
      <c r="G23" s="191"/>
    </row>
    <row r="24" spans="1:7" ht="11.25" customHeight="1" x14ac:dyDescent="0.2">
      <c r="A24" s="190"/>
      <c r="B24" s="190"/>
      <c r="C24" s="190"/>
      <c r="D24" s="190"/>
      <c r="E24" s="190"/>
      <c r="F24" s="190"/>
      <c r="G24" s="191"/>
    </row>
    <row r="25" spans="1:7" ht="11.25" customHeight="1" x14ac:dyDescent="0.2">
      <c r="A25" s="190"/>
      <c r="B25" s="190"/>
      <c r="C25" s="190"/>
      <c r="D25" s="190"/>
      <c r="E25" s="190"/>
      <c r="F25" s="190"/>
      <c r="G25" s="191"/>
    </row>
    <row r="26" spans="1:7" ht="11.25" customHeight="1" x14ac:dyDescent="0.2">
      <c r="A26" s="190"/>
      <c r="B26" s="190"/>
      <c r="C26" s="190"/>
      <c r="D26" s="190"/>
      <c r="E26" s="190"/>
      <c r="F26" s="190"/>
      <c r="G26" s="191"/>
    </row>
    <row r="27" spans="1:7" ht="11.25" customHeight="1" x14ac:dyDescent="0.2">
      <c r="A27" s="190"/>
      <c r="B27" s="190"/>
      <c r="C27" s="190"/>
      <c r="D27" s="190"/>
      <c r="E27" s="190"/>
      <c r="F27" s="190"/>
      <c r="G27" s="191"/>
    </row>
    <row r="28" spans="1:7" ht="11.25" customHeight="1" x14ac:dyDescent="0.2">
      <c r="A28" s="190"/>
      <c r="B28" s="190"/>
      <c r="C28" s="190"/>
      <c r="D28" s="190"/>
      <c r="E28" s="190"/>
      <c r="F28" s="190"/>
      <c r="G28" s="191"/>
    </row>
    <row r="29" spans="1:7" ht="11.25" customHeight="1" x14ac:dyDescent="0.2">
      <c r="A29" s="190"/>
      <c r="B29" s="190"/>
      <c r="C29" s="190"/>
      <c r="D29" s="190"/>
      <c r="E29" s="190"/>
      <c r="F29" s="190"/>
      <c r="G29" s="191"/>
    </row>
    <row r="30" spans="1:7" ht="11.25" customHeight="1" x14ac:dyDescent="0.2">
      <c r="A30" s="190"/>
      <c r="B30" s="190"/>
      <c r="C30" s="190"/>
      <c r="D30" s="190"/>
      <c r="E30" s="190"/>
      <c r="F30" s="190"/>
      <c r="G30" s="191"/>
    </row>
    <row r="31" spans="1:7" ht="11.25" customHeight="1" x14ac:dyDescent="0.2">
      <c r="A31" s="190"/>
      <c r="B31" s="190"/>
      <c r="C31" s="190"/>
      <c r="D31" s="190"/>
      <c r="E31" s="190"/>
      <c r="F31" s="190"/>
      <c r="G31" s="191"/>
    </row>
    <row r="32" spans="1:7" ht="11.25" customHeight="1" x14ac:dyDescent="0.2">
      <c r="A32" s="190"/>
      <c r="B32" s="190"/>
      <c r="C32" s="190"/>
      <c r="D32" s="190"/>
      <c r="E32" s="190"/>
      <c r="F32" s="190"/>
      <c r="G32" s="191"/>
    </row>
    <row r="33" spans="1:7" ht="11.25" customHeight="1" x14ac:dyDescent="0.2">
      <c r="A33" s="190"/>
      <c r="B33" s="190"/>
      <c r="C33" s="190"/>
      <c r="D33" s="190"/>
      <c r="E33" s="190"/>
      <c r="F33" s="190"/>
      <c r="G33" s="191"/>
    </row>
    <row r="34" spans="1:7" ht="11.25" customHeight="1" x14ac:dyDescent="0.2">
      <c r="A34" s="190"/>
      <c r="B34" s="190"/>
      <c r="C34" s="190"/>
      <c r="D34" s="190"/>
      <c r="E34" s="190"/>
      <c r="F34" s="190"/>
      <c r="G34" s="191"/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9.9499999999999993" customHeight="1" x14ac:dyDescent="0.2">
      <c r="A49" s="190"/>
      <c r="B49" s="190"/>
      <c r="C49" s="190"/>
      <c r="D49" s="190"/>
      <c r="E49" s="190"/>
      <c r="F49" s="190"/>
      <c r="G49" s="191"/>
    </row>
    <row r="50" spans="1:7" ht="9.9499999999999993" customHeight="1" x14ac:dyDescent="0.2">
      <c r="A50" s="192" t="s">
        <v>133</v>
      </c>
      <c r="B50" s="192"/>
      <c r="C50" s="192"/>
      <c r="D50" s="145" t="s">
        <v>134</v>
      </c>
      <c r="E50" s="145"/>
      <c r="F50" s="145" t="s">
        <v>80</v>
      </c>
      <c r="G50" s="145"/>
    </row>
    <row r="51" spans="1:7" ht="9.9499999999999993" customHeight="1" x14ac:dyDescent="0.2">
      <c r="A51" s="193" t="s">
        <v>86</v>
      </c>
      <c r="B51" s="193"/>
      <c r="C51" s="193"/>
      <c r="D51" s="194" t="s">
        <v>87</v>
      </c>
      <c r="E51" s="194"/>
      <c r="F51" s="141" t="s">
        <v>88</v>
      </c>
      <c r="G51" s="141"/>
    </row>
    <row r="52" spans="1:7" ht="9.9499999999999993" customHeight="1" x14ac:dyDescent="0.2">
      <c r="A52" s="193"/>
      <c r="B52" s="193"/>
      <c r="C52" s="193"/>
      <c r="D52" s="193"/>
      <c r="E52" s="193"/>
      <c r="F52" s="193"/>
      <c r="G52" s="195"/>
    </row>
    <row r="53" spans="1:7" ht="9.9499999999999993" customHeight="1" x14ac:dyDescent="0.2">
      <c r="A53" s="190"/>
      <c r="B53" s="190"/>
      <c r="C53" s="190"/>
      <c r="D53" s="190"/>
      <c r="E53" s="190"/>
      <c r="F53" s="190"/>
      <c r="G53" s="191"/>
    </row>
    <row r="54" spans="1:7" ht="9.9499999999999993" customHeight="1" x14ac:dyDescent="0.2">
      <c r="A54" s="190"/>
      <c r="B54" s="190"/>
      <c r="C54" s="190"/>
      <c r="D54" s="190"/>
      <c r="E54" s="190"/>
      <c r="F54" s="190"/>
      <c r="G54" s="191"/>
    </row>
    <row r="55" spans="1:7" x14ac:dyDescent="0.2">
      <c r="A55" s="190"/>
      <c r="B55" s="190"/>
      <c r="C55" s="190"/>
      <c r="D55" s="190"/>
      <c r="E55" s="190"/>
      <c r="F55" s="190"/>
      <c r="G55" s="191"/>
    </row>
    <row r="56" spans="1:7" x14ac:dyDescent="0.2">
      <c r="A56" s="196" t="s">
        <v>135</v>
      </c>
      <c r="B56" s="196"/>
      <c r="C56" s="196"/>
      <c r="D56" s="196"/>
      <c r="E56" s="190"/>
      <c r="F56" s="190"/>
      <c r="G56" s="191"/>
    </row>
    <row r="57" spans="1:7" x14ac:dyDescent="0.2">
      <c r="A57" s="190"/>
      <c r="B57" s="190"/>
      <c r="C57" s="190"/>
      <c r="D57" s="190"/>
      <c r="E57" s="190"/>
      <c r="F57" s="190"/>
      <c r="G57" s="191"/>
    </row>
    <row r="58" spans="1:7" x14ac:dyDescent="0.2">
      <c r="A58" s="197" t="s">
        <v>136</v>
      </c>
    </row>
    <row r="59" spans="1:7" x14ac:dyDescent="0.2">
      <c r="A59" s="197" t="s">
        <v>137</v>
      </c>
    </row>
    <row r="60" spans="1:7" x14ac:dyDescent="0.2">
      <c r="A60" s="197" t="s">
        <v>138</v>
      </c>
    </row>
    <row r="61" spans="1:7" x14ac:dyDescent="0.2">
      <c r="A61" s="197" t="s">
        <v>139</v>
      </c>
    </row>
    <row r="62" spans="1:7" x14ac:dyDescent="0.2">
      <c r="A62" s="197" t="s">
        <v>140</v>
      </c>
    </row>
  </sheetData>
  <sheetProtection password="CAE0" sheet="1"/>
  <mergeCells count="13">
    <mergeCell ref="D50:E50"/>
    <mergeCell ref="F50:G50"/>
    <mergeCell ref="D51:E51"/>
    <mergeCell ref="F51:G51"/>
    <mergeCell ref="B12:C12"/>
    <mergeCell ref="D12:E12"/>
    <mergeCell ref="D14:E14"/>
    <mergeCell ref="A1:G7"/>
    <mergeCell ref="A10:G10"/>
    <mergeCell ref="B15:C15"/>
    <mergeCell ref="D15:E15"/>
    <mergeCell ref="B16:C16"/>
    <mergeCell ref="D16:E1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="120" zoomScaleNormal="120" workbookViewId="0">
      <selection activeCell="F11" sqref="F1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59" customFormat="1" ht="12.75" customHeight="1" x14ac:dyDescent="0.2">
      <c r="A11" s="217" t="s">
        <v>90</v>
      </c>
      <c r="B11" s="154" t="s">
        <v>91</v>
      </c>
      <c r="C11" s="155"/>
      <c r="D11" s="156" t="s">
        <v>92</v>
      </c>
      <c r="E11" s="157"/>
      <c r="F11" s="217" t="s">
        <v>93</v>
      </c>
      <c r="G11" s="218"/>
      <c r="H11" s="158"/>
    </row>
    <row r="12" spans="1:8" s="159" customFormat="1" ht="12.75" customHeight="1" x14ac:dyDescent="0.2">
      <c r="A12" s="211"/>
      <c r="B12" s="212"/>
      <c r="C12" s="213"/>
      <c r="D12" s="156"/>
      <c r="E12" s="157"/>
      <c r="F12" s="211"/>
      <c r="G12" s="216"/>
    </row>
    <row r="13" spans="1:8" s="159" customFormat="1" ht="12.75" customHeight="1" x14ac:dyDescent="0.2">
      <c r="A13" s="160">
        <v>44839</v>
      </c>
      <c r="B13" s="161" t="s">
        <v>94</v>
      </c>
      <c r="C13" s="162"/>
      <c r="D13" s="219" t="s">
        <v>95</v>
      </c>
      <c r="E13" s="220"/>
      <c r="F13" s="165" t="s">
        <v>96</v>
      </c>
      <c r="G13" s="166">
        <v>2868.22</v>
      </c>
    </row>
    <row r="14" spans="1:8" s="159" customFormat="1" ht="12.75" customHeight="1" x14ac:dyDescent="0.2">
      <c r="A14" s="160">
        <v>44839</v>
      </c>
      <c r="B14" s="161" t="s">
        <v>94</v>
      </c>
      <c r="C14" s="162"/>
      <c r="D14" s="219" t="s">
        <v>97</v>
      </c>
      <c r="E14" s="220"/>
      <c r="F14" s="165" t="s">
        <v>96</v>
      </c>
      <c r="G14" s="166">
        <v>1241.27</v>
      </c>
    </row>
    <row r="15" spans="1:8" s="159" customFormat="1" ht="12.75" customHeight="1" x14ac:dyDescent="0.2">
      <c r="A15" s="167">
        <v>44839</v>
      </c>
      <c r="B15" s="161" t="s">
        <v>98</v>
      </c>
      <c r="C15" s="162"/>
      <c r="D15" s="219" t="s">
        <v>99</v>
      </c>
      <c r="E15" s="220"/>
      <c r="F15" s="165" t="s">
        <v>96</v>
      </c>
      <c r="G15" s="168">
        <v>363.1</v>
      </c>
    </row>
    <row r="16" spans="1:8" s="159" customFormat="1" ht="12.75" customHeight="1" x14ac:dyDescent="0.2">
      <c r="A16" s="169">
        <v>44851</v>
      </c>
      <c r="B16" s="161" t="s">
        <v>98</v>
      </c>
      <c r="C16" s="162"/>
      <c r="D16" s="219" t="s">
        <v>104</v>
      </c>
      <c r="E16" s="220"/>
      <c r="F16" s="165" t="s">
        <v>96</v>
      </c>
      <c r="G16" s="170">
        <v>45.39</v>
      </c>
    </row>
    <row r="17" spans="1:7" s="159" customFormat="1" ht="12.75" customHeight="1" x14ac:dyDescent="0.2">
      <c r="A17" s="169">
        <v>44851</v>
      </c>
      <c r="B17" s="161" t="s">
        <v>98</v>
      </c>
      <c r="C17" s="162"/>
      <c r="D17" s="219" t="s">
        <v>105</v>
      </c>
      <c r="E17" s="220"/>
      <c r="F17" s="165" t="s">
        <v>96</v>
      </c>
      <c r="G17" s="170">
        <v>88.74</v>
      </c>
    </row>
    <row r="18" spans="1:7" s="159" customFormat="1" ht="12.75" customHeight="1" x14ac:dyDescent="0.2">
      <c r="A18" s="169">
        <v>44851</v>
      </c>
      <c r="B18" s="161" t="s">
        <v>98</v>
      </c>
      <c r="C18" s="162"/>
      <c r="D18" s="219" t="s">
        <v>106</v>
      </c>
      <c r="E18" s="220"/>
      <c r="F18" s="165" t="s">
        <v>96</v>
      </c>
      <c r="G18" s="170">
        <v>2398.23</v>
      </c>
    </row>
    <row r="19" spans="1:7" ht="11.25" customHeight="1" x14ac:dyDescent="0.2">
      <c r="A19" s="167"/>
      <c r="B19" s="183"/>
      <c r="C19" s="184"/>
      <c r="D19" s="181"/>
      <c r="E19" s="182"/>
      <c r="F19" s="165"/>
      <c r="G19" s="168"/>
    </row>
    <row r="20" spans="1:7" ht="11.25" customHeight="1" x14ac:dyDescent="0.2">
      <c r="A20" s="180"/>
      <c r="B20" s="183"/>
      <c r="C20" s="184"/>
      <c r="D20" s="181"/>
      <c r="E20" s="182"/>
      <c r="F20" s="172"/>
      <c r="G20" s="185"/>
    </row>
    <row r="21" spans="1:7" ht="11.25" customHeight="1" x14ac:dyDescent="0.2">
      <c r="A21" s="186"/>
      <c r="B21" s="187"/>
      <c r="C21" s="187"/>
      <c r="D21" s="187"/>
      <c r="E21" s="187"/>
      <c r="F21" s="188"/>
      <c r="G21" s="189">
        <f>SUM(G12:G20)</f>
        <v>7004.9500000000007</v>
      </c>
    </row>
    <row r="22" spans="1:7" ht="11.25" customHeight="1" x14ac:dyDescent="0.2">
      <c r="A22" s="190"/>
      <c r="B22" s="190"/>
      <c r="C22" s="190"/>
      <c r="D22" s="190"/>
      <c r="E22" s="190"/>
      <c r="F22" s="190"/>
      <c r="G22" s="191"/>
    </row>
    <row r="23" spans="1:7" ht="11.25" customHeight="1" x14ac:dyDescent="0.2">
      <c r="A23" s="190"/>
      <c r="B23" s="190"/>
      <c r="C23" s="190"/>
      <c r="D23" s="190"/>
      <c r="E23" s="190"/>
      <c r="F23" s="190"/>
      <c r="G23" s="191"/>
    </row>
    <row r="24" spans="1:7" ht="11.25" customHeight="1" x14ac:dyDescent="0.2">
      <c r="A24" s="190"/>
      <c r="B24" s="190"/>
      <c r="C24" s="190"/>
      <c r="D24" s="190"/>
      <c r="E24" s="190"/>
      <c r="F24" s="190"/>
      <c r="G24" s="191"/>
    </row>
    <row r="25" spans="1:7" ht="11.25" customHeight="1" x14ac:dyDescent="0.2">
      <c r="A25" s="190"/>
      <c r="B25" s="190"/>
      <c r="C25" s="190"/>
      <c r="D25" s="190"/>
      <c r="E25" s="190"/>
      <c r="F25" s="190"/>
      <c r="G25" s="191"/>
    </row>
    <row r="26" spans="1:7" ht="11.25" customHeight="1" x14ac:dyDescent="0.2">
      <c r="A26" s="190"/>
      <c r="B26" s="190"/>
      <c r="C26" s="190"/>
      <c r="D26" s="190"/>
      <c r="E26" s="190"/>
      <c r="F26" s="190"/>
      <c r="G26" s="191"/>
    </row>
    <row r="27" spans="1:7" ht="11.25" customHeight="1" x14ac:dyDescent="0.2">
      <c r="A27" s="190"/>
      <c r="B27" s="190"/>
      <c r="C27" s="190"/>
      <c r="D27" s="190"/>
      <c r="E27" s="190"/>
      <c r="F27" s="190"/>
      <c r="G27" s="191"/>
    </row>
    <row r="28" spans="1:7" ht="11.25" customHeight="1" x14ac:dyDescent="0.2">
      <c r="A28" s="190"/>
      <c r="B28" s="190"/>
      <c r="C28" s="190"/>
      <c r="D28" s="190"/>
      <c r="E28" s="190"/>
      <c r="F28" s="190"/>
      <c r="G28" s="191"/>
    </row>
    <row r="29" spans="1:7" ht="11.25" customHeight="1" x14ac:dyDescent="0.2">
      <c r="A29" s="190"/>
      <c r="B29" s="190"/>
      <c r="C29" s="190"/>
      <c r="D29" s="190"/>
      <c r="E29" s="190"/>
      <c r="F29" s="190"/>
      <c r="G29" s="191"/>
    </row>
    <row r="30" spans="1:7" ht="11.25" customHeight="1" x14ac:dyDescent="0.2">
      <c r="A30" s="190"/>
      <c r="B30" s="190"/>
      <c r="C30" s="190"/>
      <c r="D30" s="190"/>
      <c r="E30" s="190"/>
      <c r="F30" s="190"/>
      <c r="G30" s="191"/>
    </row>
    <row r="31" spans="1:7" ht="11.25" customHeight="1" x14ac:dyDescent="0.2">
      <c r="A31" s="190"/>
      <c r="B31" s="190"/>
      <c r="C31" s="190"/>
      <c r="D31" s="190"/>
      <c r="E31" s="190"/>
      <c r="F31" s="190"/>
      <c r="G31" s="191"/>
    </row>
    <row r="32" spans="1:7" ht="11.25" customHeight="1" x14ac:dyDescent="0.2">
      <c r="A32" s="190"/>
      <c r="B32" s="190"/>
      <c r="C32" s="190"/>
      <c r="D32" s="190"/>
      <c r="E32" s="190"/>
      <c r="F32" s="190"/>
      <c r="G32" s="191"/>
    </row>
    <row r="33" spans="1:7" ht="11.25" customHeight="1" x14ac:dyDescent="0.2">
      <c r="A33" s="190"/>
      <c r="B33" s="190"/>
      <c r="C33" s="190"/>
      <c r="D33" s="190"/>
      <c r="E33" s="190"/>
      <c r="F33" s="190"/>
      <c r="G33" s="191"/>
    </row>
    <row r="34" spans="1:7" ht="11.25" customHeight="1" x14ac:dyDescent="0.2">
      <c r="A34" s="190"/>
      <c r="B34" s="190"/>
      <c r="C34" s="190"/>
      <c r="D34" s="190"/>
      <c r="E34" s="190"/>
      <c r="F34" s="190"/>
      <c r="G34" s="191"/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11.25" customHeight="1" x14ac:dyDescent="0.2">
      <c r="A49" s="190"/>
      <c r="B49" s="190"/>
      <c r="C49" s="190"/>
      <c r="D49" s="190"/>
      <c r="E49" s="190"/>
      <c r="F49" s="190"/>
      <c r="G49" s="191"/>
    </row>
    <row r="50" spans="1:7" ht="11.25" customHeight="1" x14ac:dyDescent="0.2">
      <c r="A50" s="190"/>
      <c r="B50" s="190"/>
      <c r="C50" s="190"/>
      <c r="D50" s="190"/>
      <c r="E50" s="190"/>
      <c r="F50" s="190"/>
      <c r="G50" s="191"/>
    </row>
    <row r="51" spans="1:7" ht="11.25" customHeight="1" x14ac:dyDescent="0.2">
      <c r="A51" s="190"/>
      <c r="B51" s="190"/>
      <c r="C51" s="190"/>
      <c r="D51" s="190"/>
      <c r="E51" s="190"/>
      <c r="F51" s="190"/>
      <c r="G51" s="191"/>
    </row>
    <row r="52" spans="1:7" ht="11.25" customHeight="1" x14ac:dyDescent="0.2">
      <c r="A52" s="190"/>
      <c r="B52" s="190"/>
      <c r="C52" s="190"/>
      <c r="D52" s="190"/>
      <c r="E52" s="190"/>
      <c r="F52" s="190"/>
      <c r="G52" s="191"/>
    </row>
    <row r="53" spans="1:7" ht="9.9499999999999993" customHeight="1" x14ac:dyDescent="0.2">
      <c r="A53" s="190"/>
      <c r="B53" s="190"/>
      <c r="C53" s="190"/>
      <c r="D53" s="190"/>
      <c r="E53" s="190"/>
      <c r="F53" s="190"/>
      <c r="G53" s="191"/>
    </row>
    <row r="54" spans="1:7" ht="9.9499999999999993" customHeight="1" x14ac:dyDescent="0.2">
      <c r="A54" s="192" t="s">
        <v>133</v>
      </c>
      <c r="B54" s="192"/>
      <c r="C54" s="192"/>
      <c r="D54" s="145" t="s">
        <v>134</v>
      </c>
      <c r="E54" s="145"/>
      <c r="F54" s="145" t="s">
        <v>80</v>
      </c>
      <c r="G54" s="145"/>
    </row>
    <row r="55" spans="1:7" ht="9.9499999999999993" customHeight="1" x14ac:dyDescent="0.2">
      <c r="A55" s="193" t="s">
        <v>86</v>
      </c>
      <c r="B55" s="193"/>
      <c r="C55" s="193"/>
      <c r="D55" s="194" t="s">
        <v>87</v>
      </c>
      <c r="E55" s="194"/>
      <c r="F55" s="141" t="s">
        <v>88</v>
      </c>
      <c r="G55" s="141"/>
    </row>
    <row r="56" spans="1:7" ht="9.9499999999999993" customHeight="1" x14ac:dyDescent="0.2">
      <c r="A56" s="193"/>
      <c r="B56" s="193"/>
      <c r="C56" s="193"/>
      <c r="D56" s="193"/>
      <c r="E56" s="193"/>
      <c r="F56" s="193"/>
      <c r="G56" s="195"/>
    </row>
    <row r="57" spans="1:7" ht="9.9499999999999993" customHeight="1" x14ac:dyDescent="0.2">
      <c r="A57" s="190"/>
      <c r="B57" s="190"/>
      <c r="C57" s="190"/>
      <c r="D57" s="190"/>
      <c r="E57" s="190"/>
      <c r="F57" s="190"/>
      <c r="G57" s="191"/>
    </row>
    <row r="58" spans="1:7" ht="9.9499999999999993" customHeight="1" x14ac:dyDescent="0.2">
      <c r="A58" s="190"/>
      <c r="B58" s="190"/>
      <c r="C58" s="190"/>
      <c r="D58" s="190"/>
      <c r="E58" s="190"/>
      <c r="F58" s="190"/>
      <c r="G58" s="191"/>
    </row>
    <row r="59" spans="1:7" x14ac:dyDescent="0.2">
      <c r="A59" s="190"/>
      <c r="B59" s="190"/>
      <c r="C59" s="190"/>
      <c r="D59" s="190"/>
      <c r="E59" s="190"/>
      <c r="F59" s="190"/>
      <c r="G59" s="191"/>
    </row>
    <row r="60" spans="1:7" x14ac:dyDescent="0.2">
      <c r="A60" s="196" t="s">
        <v>135</v>
      </c>
      <c r="B60" s="196"/>
      <c r="C60" s="196"/>
      <c r="D60" s="196"/>
      <c r="E60" s="190"/>
      <c r="F60" s="190"/>
      <c r="G60" s="191"/>
    </row>
    <row r="61" spans="1:7" x14ac:dyDescent="0.2">
      <c r="A61" s="190"/>
      <c r="B61" s="190"/>
      <c r="C61" s="190"/>
      <c r="D61" s="190"/>
      <c r="E61" s="190"/>
      <c r="F61" s="190"/>
      <c r="G61" s="191"/>
    </row>
    <row r="62" spans="1:7" x14ac:dyDescent="0.2">
      <c r="A62" s="197" t="s">
        <v>136</v>
      </c>
    </row>
    <row r="63" spans="1:7" x14ac:dyDescent="0.2">
      <c r="A63" s="197" t="s">
        <v>137</v>
      </c>
    </row>
    <row r="64" spans="1:7" x14ac:dyDescent="0.2">
      <c r="A64" s="197" t="s">
        <v>138</v>
      </c>
    </row>
    <row r="65" spans="1:1" x14ac:dyDescent="0.2">
      <c r="A65" s="197" t="s">
        <v>139</v>
      </c>
    </row>
    <row r="66" spans="1:1" x14ac:dyDescent="0.2">
      <c r="A66" s="197" t="s">
        <v>140</v>
      </c>
    </row>
  </sheetData>
  <sheetProtection password="CAE0" sheet="1"/>
  <mergeCells count="25">
    <mergeCell ref="B14:C14"/>
    <mergeCell ref="B15:C15"/>
    <mergeCell ref="B16:C16"/>
    <mergeCell ref="B17:C17"/>
    <mergeCell ref="B18:C18"/>
    <mergeCell ref="D54:E54"/>
    <mergeCell ref="F54:G54"/>
    <mergeCell ref="D55:E55"/>
    <mergeCell ref="F55:G55"/>
    <mergeCell ref="D11:E11"/>
    <mergeCell ref="B11:C11"/>
    <mergeCell ref="D12:E12"/>
    <mergeCell ref="D13:E13"/>
    <mergeCell ref="D14:E14"/>
    <mergeCell ref="D15:E15"/>
    <mergeCell ref="A1:G7"/>
    <mergeCell ref="A10:G10"/>
    <mergeCell ref="B19:C19"/>
    <mergeCell ref="D19:E19"/>
    <mergeCell ref="B20:C20"/>
    <mergeCell ref="D20:E20"/>
    <mergeCell ref="D16:E16"/>
    <mergeCell ref="D17:E17"/>
    <mergeCell ref="D18:E18"/>
    <mergeCell ref="B13:C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8" zoomScale="120" zoomScaleNormal="120" workbookViewId="0">
      <selection activeCell="C32" sqref="C3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198"/>
      <c r="B11" s="199"/>
      <c r="C11" s="199"/>
      <c r="D11" s="199"/>
      <c r="E11" s="199"/>
      <c r="F11" s="199"/>
      <c r="G11" s="200"/>
    </row>
    <row r="12" spans="1:8" s="159" customFormat="1" ht="12.75" customHeight="1" x14ac:dyDescent="0.2">
      <c r="A12" s="217" t="s">
        <v>90</v>
      </c>
      <c r="B12" s="154" t="s">
        <v>91</v>
      </c>
      <c r="C12" s="155"/>
      <c r="D12" s="156" t="s">
        <v>92</v>
      </c>
      <c r="E12" s="157"/>
      <c r="F12" s="217" t="s">
        <v>93</v>
      </c>
      <c r="G12" s="218"/>
      <c r="H12" s="158"/>
    </row>
    <row r="13" spans="1:8" s="159" customFormat="1" ht="12.75" customHeight="1" x14ac:dyDescent="0.2">
      <c r="A13" s="211"/>
      <c r="B13" s="212"/>
      <c r="C13" s="213"/>
      <c r="D13" s="214"/>
      <c r="E13" s="215"/>
      <c r="F13" s="211"/>
      <c r="G13" s="216"/>
    </row>
    <row r="14" spans="1:8" s="159" customFormat="1" ht="12.75" customHeight="1" x14ac:dyDescent="0.2">
      <c r="A14" s="169">
        <v>44851</v>
      </c>
      <c r="B14" s="161" t="s">
        <v>110</v>
      </c>
      <c r="C14" s="162"/>
      <c r="D14" s="163" t="s">
        <v>111</v>
      </c>
      <c r="E14" s="164"/>
      <c r="F14" s="165" t="s">
        <v>112</v>
      </c>
      <c r="G14" s="170">
        <v>328.8</v>
      </c>
    </row>
    <row r="15" spans="1:8" s="159" customFormat="1" ht="12.75" customHeight="1" x14ac:dyDescent="0.2">
      <c r="A15" s="171">
        <v>44851</v>
      </c>
      <c r="B15" s="161" t="s">
        <v>113</v>
      </c>
      <c r="C15" s="162"/>
      <c r="D15" s="163" t="s">
        <v>114</v>
      </c>
      <c r="E15" s="164"/>
      <c r="F15" s="172" t="s">
        <v>112</v>
      </c>
      <c r="G15" s="173">
        <v>182.27</v>
      </c>
    </row>
    <row r="16" spans="1:8" ht="11.25" customHeight="1" x14ac:dyDescent="0.2">
      <c r="A16" s="167"/>
      <c r="B16" s="183"/>
      <c r="C16" s="184"/>
      <c r="D16" s="181"/>
      <c r="E16" s="182"/>
      <c r="F16" s="165"/>
      <c r="G16" s="168"/>
    </row>
    <row r="17" spans="1:7" ht="11.25" customHeight="1" x14ac:dyDescent="0.2">
      <c r="A17" s="180"/>
      <c r="B17" s="183"/>
      <c r="C17" s="184"/>
      <c r="D17" s="181"/>
      <c r="E17" s="182"/>
      <c r="F17" s="172"/>
      <c r="G17" s="185"/>
    </row>
    <row r="18" spans="1:7" ht="11.25" customHeight="1" x14ac:dyDescent="0.2">
      <c r="A18" s="186"/>
      <c r="B18" s="187"/>
      <c r="C18" s="187"/>
      <c r="D18" s="187"/>
      <c r="E18" s="187"/>
      <c r="F18" s="188"/>
      <c r="G18" s="189">
        <f>SUM(G13:G17)</f>
        <v>511.07000000000005</v>
      </c>
    </row>
    <row r="19" spans="1:7" ht="11.25" customHeight="1" x14ac:dyDescent="0.2">
      <c r="A19" s="190"/>
      <c r="B19" s="190"/>
      <c r="C19" s="190"/>
      <c r="D19" s="190"/>
      <c r="E19" s="190"/>
      <c r="F19" s="190"/>
      <c r="G19" s="191"/>
    </row>
    <row r="20" spans="1:7" ht="11.25" customHeight="1" x14ac:dyDescent="0.2">
      <c r="A20" s="190"/>
      <c r="B20" s="190"/>
      <c r="C20" s="190"/>
      <c r="D20" s="190"/>
      <c r="E20" s="190"/>
      <c r="F20" s="190"/>
      <c r="G20" s="191"/>
    </row>
    <row r="21" spans="1:7" ht="11.25" customHeight="1" x14ac:dyDescent="0.2">
      <c r="A21" s="190"/>
      <c r="B21" s="190"/>
      <c r="C21" s="190"/>
      <c r="D21" s="190"/>
      <c r="E21" s="190"/>
      <c r="F21" s="190"/>
      <c r="G21" s="191"/>
    </row>
    <row r="22" spans="1:7" ht="11.25" customHeight="1" x14ac:dyDescent="0.2">
      <c r="A22" s="190"/>
      <c r="B22" s="190"/>
      <c r="C22" s="190"/>
      <c r="D22" s="190"/>
      <c r="E22" s="190"/>
      <c r="F22" s="190"/>
      <c r="G22" s="191"/>
    </row>
    <row r="23" spans="1:7" ht="11.25" customHeight="1" x14ac:dyDescent="0.2">
      <c r="A23" s="190"/>
      <c r="B23" s="190"/>
      <c r="C23" s="190"/>
      <c r="D23" s="190"/>
      <c r="E23" s="190"/>
      <c r="F23" s="190"/>
      <c r="G23" s="191"/>
    </row>
    <row r="24" spans="1:7" ht="11.25" customHeight="1" x14ac:dyDescent="0.2">
      <c r="A24" s="190"/>
      <c r="B24" s="190"/>
      <c r="C24" s="190"/>
      <c r="D24" s="190"/>
      <c r="E24" s="190"/>
      <c r="F24" s="190"/>
      <c r="G24" s="191"/>
    </row>
    <row r="25" spans="1:7" ht="11.25" customHeight="1" x14ac:dyDescent="0.2">
      <c r="A25" s="190"/>
      <c r="B25" s="190"/>
      <c r="C25" s="190"/>
      <c r="D25" s="190"/>
      <c r="E25" s="190"/>
      <c r="F25" s="190"/>
      <c r="G25" s="191"/>
    </row>
    <row r="26" spans="1:7" ht="11.25" customHeight="1" x14ac:dyDescent="0.2">
      <c r="A26" s="190"/>
      <c r="B26" s="190"/>
      <c r="C26" s="190"/>
      <c r="D26" s="190"/>
      <c r="E26" s="190"/>
      <c r="F26" s="190"/>
      <c r="G26" s="191"/>
    </row>
    <row r="27" spans="1:7" ht="11.25" customHeight="1" x14ac:dyDescent="0.2">
      <c r="A27" s="190"/>
      <c r="B27" s="190"/>
      <c r="C27" s="190"/>
      <c r="D27" s="190"/>
      <c r="E27" s="190"/>
      <c r="F27" s="190"/>
      <c r="G27" s="191"/>
    </row>
    <row r="28" spans="1:7" ht="11.25" customHeight="1" x14ac:dyDescent="0.2">
      <c r="A28" s="190"/>
      <c r="B28" s="190"/>
      <c r="C28" s="190"/>
      <c r="D28" s="190"/>
      <c r="E28" s="190"/>
      <c r="F28" s="190"/>
      <c r="G28" s="191"/>
    </row>
    <row r="29" spans="1:7" ht="11.25" customHeight="1" x14ac:dyDescent="0.2">
      <c r="A29" s="190"/>
      <c r="B29" s="190"/>
      <c r="C29" s="190"/>
      <c r="D29" s="190"/>
      <c r="E29" s="190"/>
      <c r="F29" s="190"/>
      <c r="G29" s="191"/>
    </row>
    <row r="30" spans="1:7" ht="11.25" customHeight="1" x14ac:dyDescent="0.2">
      <c r="A30" s="190"/>
      <c r="B30" s="190"/>
      <c r="C30" s="190"/>
      <c r="D30" s="190"/>
      <c r="E30" s="190"/>
      <c r="F30" s="190"/>
      <c r="G30" s="191"/>
    </row>
    <row r="31" spans="1:7" ht="11.25" customHeight="1" x14ac:dyDescent="0.2">
      <c r="A31" s="190"/>
      <c r="B31" s="190"/>
      <c r="C31" s="190"/>
      <c r="D31" s="190"/>
      <c r="E31" s="190"/>
      <c r="F31" s="190"/>
      <c r="G31" s="191"/>
    </row>
    <row r="32" spans="1:7" ht="11.25" customHeight="1" x14ac:dyDescent="0.2">
      <c r="A32" s="190"/>
      <c r="B32" s="190"/>
      <c r="C32" s="190"/>
      <c r="D32" s="190"/>
      <c r="E32" s="190"/>
      <c r="F32" s="190"/>
      <c r="G32" s="191"/>
    </row>
    <row r="33" spans="1:7" ht="11.25" customHeight="1" x14ac:dyDescent="0.2">
      <c r="A33" s="190"/>
      <c r="B33" s="190"/>
      <c r="C33" s="190"/>
      <c r="D33" s="190"/>
      <c r="E33" s="190"/>
      <c r="F33" s="190"/>
      <c r="G33" s="191"/>
    </row>
    <row r="34" spans="1:7" ht="11.25" customHeight="1" x14ac:dyDescent="0.2">
      <c r="A34" s="190"/>
      <c r="B34" s="190"/>
      <c r="C34" s="190"/>
      <c r="D34" s="190"/>
      <c r="E34" s="190"/>
      <c r="F34" s="190"/>
      <c r="G34" s="191"/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11.25" customHeight="1" x14ac:dyDescent="0.2">
      <c r="A49" s="190"/>
      <c r="B49" s="190"/>
      <c r="C49" s="190"/>
      <c r="D49" s="190"/>
      <c r="E49" s="190"/>
      <c r="F49" s="190"/>
      <c r="G49" s="191"/>
    </row>
    <row r="50" spans="1:7" ht="9.9499999999999993" customHeight="1" x14ac:dyDescent="0.2">
      <c r="A50" s="190"/>
      <c r="B50" s="190"/>
      <c r="C50" s="190"/>
      <c r="D50" s="190"/>
      <c r="E50" s="190"/>
      <c r="F50" s="190"/>
      <c r="G50" s="191"/>
    </row>
    <row r="51" spans="1:7" ht="9.9499999999999993" customHeight="1" x14ac:dyDescent="0.2">
      <c r="A51" s="192" t="s">
        <v>133</v>
      </c>
      <c r="B51" s="192"/>
      <c r="C51" s="192"/>
      <c r="D51" s="145" t="s">
        <v>134</v>
      </c>
      <c r="E51" s="145"/>
      <c r="F51" s="145" t="s">
        <v>80</v>
      </c>
      <c r="G51" s="145"/>
    </row>
    <row r="52" spans="1:7" ht="9.9499999999999993" customHeight="1" x14ac:dyDescent="0.2">
      <c r="A52" s="193" t="s">
        <v>86</v>
      </c>
      <c r="B52" s="193"/>
      <c r="C52" s="193"/>
      <c r="D52" s="194" t="s">
        <v>87</v>
      </c>
      <c r="E52" s="194"/>
      <c r="F52" s="141" t="s">
        <v>88</v>
      </c>
      <c r="G52" s="141"/>
    </row>
    <row r="53" spans="1:7" ht="9.9499999999999993" customHeight="1" x14ac:dyDescent="0.2">
      <c r="A53" s="193"/>
      <c r="B53" s="193"/>
      <c r="C53" s="193"/>
      <c r="D53" s="193"/>
      <c r="E53" s="193"/>
      <c r="F53" s="193"/>
      <c r="G53" s="195"/>
    </row>
    <row r="54" spans="1:7" ht="9.9499999999999993" customHeight="1" x14ac:dyDescent="0.2">
      <c r="A54" s="190"/>
      <c r="B54" s="190"/>
      <c r="C54" s="190"/>
      <c r="D54" s="190"/>
      <c r="E54" s="190"/>
      <c r="F54" s="190"/>
      <c r="G54" s="191"/>
    </row>
    <row r="55" spans="1:7" ht="9.9499999999999993" customHeight="1" x14ac:dyDescent="0.2">
      <c r="A55" s="190"/>
      <c r="B55" s="190"/>
      <c r="C55" s="190"/>
      <c r="D55" s="190"/>
      <c r="E55" s="190"/>
      <c r="F55" s="190"/>
      <c r="G55" s="191"/>
    </row>
    <row r="56" spans="1:7" x14ac:dyDescent="0.2">
      <c r="A56" s="190"/>
      <c r="B56" s="190"/>
      <c r="C56" s="190"/>
      <c r="D56" s="190"/>
      <c r="E56" s="190"/>
      <c r="F56" s="190"/>
      <c r="G56" s="191"/>
    </row>
    <row r="57" spans="1:7" x14ac:dyDescent="0.2">
      <c r="A57" s="196" t="s">
        <v>135</v>
      </c>
      <c r="B57" s="196"/>
      <c r="C57" s="196"/>
      <c r="D57" s="196"/>
      <c r="E57" s="190"/>
      <c r="F57" s="190"/>
      <c r="G57" s="191"/>
    </row>
    <row r="58" spans="1:7" x14ac:dyDescent="0.2">
      <c r="A58" s="190"/>
      <c r="B58" s="190"/>
      <c r="C58" s="190"/>
      <c r="D58" s="190"/>
      <c r="E58" s="190"/>
      <c r="F58" s="190"/>
      <c r="G58" s="191"/>
    </row>
    <row r="59" spans="1:7" x14ac:dyDescent="0.2">
      <c r="A59" s="197" t="s">
        <v>136</v>
      </c>
    </row>
    <row r="60" spans="1:7" x14ac:dyDescent="0.2">
      <c r="A60" s="197" t="s">
        <v>137</v>
      </c>
    </row>
    <row r="61" spans="1:7" x14ac:dyDescent="0.2">
      <c r="A61" s="197" t="s">
        <v>138</v>
      </c>
    </row>
    <row r="62" spans="1:7" x14ac:dyDescent="0.2">
      <c r="A62" s="197" t="s">
        <v>139</v>
      </c>
    </row>
    <row r="63" spans="1:7" x14ac:dyDescent="0.2">
      <c r="A63" s="197" t="s">
        <v>140</v>
      </c>
    </row>
  </sheetData>
  <sheetProtection password="CAE0" sheet="1"/>
  <mergeCells count="16">
    <mergeCell ref="D51:E51"/>
    <mergeCell ref="F51:G51"/>
    <mergeCell ref="D52:E52"/>
    <mergeCell ref="F52:G52"/>
    <mergeCell ref="B14:C14"/>
    <mergeCell ref="D14:E14"/>
    <mergeCell ref="B15:C15"/>
    <mergeCell ref="D15:E15"/>
    <mergeCell ref="A1:G7"/>
    <mergeCell ref="A10:G10"/>
    <mergeCell ref="B16:C16"/>
    <mergeCell ref="D16:E16"/>
    <mergeCell ref="B17:C17"/>
    <mergeCell ref="D17:E17"/>
    <mergeCell ref="B12:C12"/>
    <mergeCell ref="D12:E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11" zoomScale="120" zoomScaleNormal="120" workbookViewId="0">
      <selection activeCell="F19" sqref="F1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198"/>
      <c r="B11" s="199"/>
      <c r="C11" s="199"/>
      <c r="D11" s="199"/>
      <c r="E11" s="199"/>
      <c r="F11" s="199"/>
      <c r="G11" s="200"/>
    </row>
    <row r="12" spans="1:8" s="159" customFormat="1" ht="12.75" customHeight="1" x14ac:dyDescent="0.2">
      <c r="A12" s="205" t="s">
        <v>90</v>
      </c>
      <c r="B12" s="206" t="s">
        <v>91</v>
      </c>
      <c r="C12" s="207"/>
      <c r="D12" s="208" t="s">
        <v>92</v>
      </c>
      <c r="E12" s="209"/>
      <c r="F12" s="205" t="s">
        <v>93</v>
      </c>
      <c r="G12" s="210"/>
      <c r="H12" s="158"/>
    </row>
    <row r="13" spans="1:8" s="159" customFormat="1" ht="12.75" customHeight="1" x14ac:dyDescent="0.2">
      <c r="A13" s="211"/>
      <c r="B13" s="212"/>
      <c r="C13" s="213"/>
      <c r="D13" s="214"/>
      <c r="E13" s="215"/>
      <c r="F13" s="211"/>
      <c r="G13" s="216"/>
    </row>
    <row r="14" spans="1:8" s="159" customFormat="1" ht="12.75" customHeight="1" x14ac:dyDescent="0.2">
      <c r="A14" s="169" t="s">
        <v>100</v>
      </c>
      <c r="B14" s="203" t="s">
        <v>101</v>
      </c>
      <c r="C14" s="204"/>
      <c r="D14" s="201" t="s">
        <v>102</v>
      </c>
      <c r="E14" s="202"/>
      <c r="F14" s="165" t="s">
        <v>103</v>
      </c>
      <c r="G14" s="170">
        <v>3646.5</v>
      </c>
    </row>
    <row r="15" spans="1:8" s="159" customFormat="1" ht="12.75" customHeight="1" x14ac:dyDescent="0.2">
      <c r="A15" s="171">
        <v>44851</v>
      </c>
      <c r="B15" s="203" t="s">
        <v>115</v>
      </c>
      <c r="C15" s="204"/>
      <c r="D15" s="201" t="s">
        <v>116</v>
      </c>
      <c r="E15" s="202"/>
      <c r="F15" s="174" t="s">
        <v>103</v>
      </c>
      <c r="G15" s="173">
        <v>130</v>
      </c>
    </row>
    <row r="16" spans="1:8" s="159" customFormat="1" ht="12.75" customHeight="1" x14ac:dyDescent="0.2">
      <c r="A16" s="171">
        <v>44851</v>
      </c>
      <c r="B16" s="203" t="s">
        <v>117</v>
      </c>
      <c r="C16" s="204"/>
      <c r="D16" s="201" t="s">
        <v>118</v>
      </c>
      <c r="E16" s="202"/>
      <c r="F16" s="174" t="s">
        <v>103</v>
      </c>
      <c r="G16" s="173">
        <v>240</v>
      </c>
    </row>
    <row r="17" spans="1:7" x14ac:dyDescent="0.2">
      <c r="A17" s="167">
        <v>44851</v>
      </c>
      <c r="B17" s="203" t="s">
        <v>124</v>
      </c>
      <c r="C17" s="204"/>
      <c r="D17" s="201" t="s">
        <v>125</v>
      </c>
      <c r="E17" s="202"/>
      <c r="F17" s="165" t="s">
        <v>103</v>
      </c>
      <c r="G17" s="168">
        <v>1045</v>
      </c>
    </row>
    <row r="18" spans="1:7" x14ac:dyDescent="0.2">
      <c r="A18" s="167">
        <v>44861</v>
      </c>
      <c r="B18" s="203" t="s">
        <v>128</v>
      </c>
      <c r="C18" s="204"/>
      <c r="D18" s="201" t="s">
        <v>129</v>
      </c>
      <c r="E18" s="202"/>
      <c r="F18" s="179" t="s">
        <v>103</v>
      </c>
      <c r="G18" s="168">
        <v>200</v>
      </c>
    </row>
    <row r="19" spans="1:7" ht="11.25" customHeight="1" x14ac:dyDescent="0.2">
      <c r="A19" s="167"/>
      <c r="B19" s="183"/>
      <c r="C19" s="184"/>
      <c r="D19" s="181"/>
      <c r="E19" s="182"/>
      <c r="F19" s="165"/>
      <c r="G19" s="168"/>
    </row>
    <row r="20" spans="1:7" ht="11.25" customHeight="1" x14ac:dyDescent="0.2">
      <c r="A20" s="180"/>
      <c r="B20" s="183"/>
      <c r="C20" s="184"/>
      <c r="D20" s="181"/>
      <c r="E20" s="182"/>
      <c r="F20" s="172"/>
      <c r="G20" s="185"/>
    </row>
    <row r="21" spans="1:7" ht="11.25" customHeight="1" x14ac:dyDescent="0.2">
      <c r="A21" s="186"/>
      <c r="B21" s="187"/>
      <c r="C21" s="187"/>
      <c r="D21" s="187"/>
      <c r="E21" s="187"/>
      <c r="F21" s="188"/>
      <c r="G21" s="189">
        <f>SUM(G13:G20)</f>
        <v>5261.5</v>
      </c>
    </row>
    <row r="22" spans="1:7" ht="11.25" customHeight="1" x14ac:dyDescent="0.2">
      <c r="A22" s="190"/>
      <c r="B22" s="190"/>
      <c r="C22" s="190"/>
      <c r="D22" s="190"/>
      <c r="E22" s="190"/>
      <c r="F22" s="190"/>
      <c r="G22" s="191"/>
    </row>
    <row r="23" spans="1:7" ht="11.25" customHeight="1" x14ac:dyDescent="0.2">
      <c r="A23" s="190"/>
      <c r="B23" s="190"/>
      <c r="C23" s="190"/>
      <c r="D23" s="190"/>
      <c r="E23" s="190"/>
      <c r="F23" s="190"/>
      <c r="G23" s="191"/>
    </row>
    <row r="24" spans="1:7" ht="11.25" customHeight="1" x14ac:dyDescent="0.2">
      <c r="A24" s="190"/>
      <c r="B24" s="190"/>
      <c r="C24" s="190"/>
      <c r="D24" s="190"/>
      <c r="E24" s="190"/>
      <c r="F24" s="190"/>
      <c r="G24" s="191"/>
    </row>
    <row r="25" spans="1:7" ht="11.25" customHeight="1" x14ac:dyDescent="0.2">
      <c r="A25" s="190"/>
      <c r="B25" s="190"/>
      <c r="C25" s="190"/>
      <c r="D25" s="190"/>
      <c r="E25" s="190"/>
      <c r="F25" s="190"/>
      <c r="G25" s="191"/>
    </row>
    <row r="26" spans="1:7" ht="11.25" customHeight="1" x14ac:dyDescent="0.2">
      <c r="A26" s="190"/>
      <c r="B26" s="190"/>
      <c r="C26" s="190"/>
      <c r="D26" s="190"/>
      <c r="E26" s="190"/>
      <c r="F26" s="190"/>
      <c r="G26" s="191"/>
    </row>
    <row r="27" spans="1:7" ht="11.25" customHeight="1" x14ac:dyDescent="0.2">
      <c r="A27" s="190"/>
      <c r="B27" s="190"/>
      <c r="C27" s="190"/>
      <c r="D27" s="190"/>
      <c r="E27" s="190"/>
      <c r="F27" s="190"/>
      <c r="G27" s="191"/>
    </row>
    <row r="28" spans="1:7" ht="11.25" customHeight="1" x14ac:dyDescent="0.2">
      <c r="A28" s="190"/>
      <c r="B28" s="190"/>
      <c r="C28" s="190"/>
      <c r="D28" s="190"/>
      <c r="E28" s="190"/>
      <c r="F28" s="190"/>
      <c r="G28" s="191"/>
    </row>
    <row r="29" spans="1:7" ht="11.25" customHeight="1" x14ac:dyDescent="0.2">
      <c r="A29" s="190"/>
      <c r="B29" s="190"/>
      <c r="C29" s="190"/>
      <c r="D29" s="190"/>
      <c r="E29" s="190"/>
      <c r="F29" s="190"/>
      <c r="G29" s="191"/>
    </row>
    <row r="30" spans="1:7" ht="11.25" customHeight="1" x14ac:dyDescent="0.2">
      <c r="A30" s="190"/>
      <c r="B30" s="190"/>
      <c r="C30" s="190"/>
      <c r="D30" s="190"/>
      <c r="E30" s="190"/>
      <c r="F30" s="190"/>
      <c r="G30" s="191"/>
    </row>
    <row r="31" spans="1:7" ht="11.25" customHeight="1" x14ac:dyDescent="0.2">
      <c r="A31" s="190"/>
      <c r="B31" s="190"/>
      <c r="C31" s="190"/>
      <c r="D31" s="190"/>
      <c r="E31" s="190"/>
      <c r="F31" s="190"/>
      <c r="G31" s="191"/>
    </row>
    <row r="32" spans="1:7" ht="11.25" customHeight="1" x14ac:dyDescent="0.2">
      <c r="A32" s="190"/>
      <c r="B32" s="190"/>
      <c r="C32" s="190"/>
      <c r="D32" s="190"/>
      <c r="E32" s="190"/>
      <c r="F32" s="190"/>
      <c r="G32" s="191"/>
    </row>
    <row r="33" spans="1:7" ht="11.25" customHeight="1" x14ac:dyDescent="0.2">
      <c r="A33" s="190"/>
      <c r="B33" s="190"/>
      <c r="C33" s="190"/>
      <c r="D33" s="190"/>
      <c r="E33" s="190"/>
      <c r="F33" s="190"/>
      <c r="G33" s="191"/>
    </row>
    <row r="34" spans="1:7" ht="11.25" customHeight="1" x14ac:dyDescent="0.2">
      <c r="A34" s="190"/>
      <c r="B34" s="190"/>
      <c r="C34" s="190"/>
      <c r="D34" s="190"/>
      <c r="E34" s="190"/>
      <c r="F34" s="190"/>
      <c r="G34" s="191"/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11.25" customHeight="1" x14ac:dyDescent="0.2">
      <c r="A49" s="190"/>
      <c r="B49" s="190"/>
      <c r="C49" s="190"/>
      <c r="D49" s="190"/>
      <c r="E49" s="190"/>
      <c r="F49" s="190"/>
      <c r="G49" s="191"/>
    </row>
    <row r="50" spans="1:7" ht="11.25" customHeight="1" x14ac:dyDescent="0.2">
      <c r="A50" s="190"/>
      <c r="B50" s="190"/>
      <c r="C50" s="190"/>
      <c r="D50" s="190"/>
      <c r="E50" s="190"/>
      <c r="F50" s="190"/>
      <c r="G50" s="191"/>
    </row>
    <row r="51" spans="1:7" ht="11.25" customHeight="1" x14ac:dyDescent="0.2">
      <c r="A51" s="190"/>
      <c r="B51" s="190"/>
      <c r="C51" s="190"/>
      <c r="D51" s="190"/>
      <c r="E51" s="190"/>
      <c r="F51" s="190"/>
      <c r="G51" s="191"/>
    </row>
    <row r="52" spans="1:7" ht="11.25" customHeight="1" x14ac:dyDescent="0.2">
      <c r="A52" s="190"/>
      <c r="B52" s="190"/>
      <c r="C52" s="190"/>
      <c r="D52" s="190"/>
      <c r="E52" s="190"/>
      <c r="F52" s="190"/>
      <c r="G52" s="191"/>
    </row>
    <row r="53" spans="1:7" ht="9.9499999999999993" customHeight="1" x14ac:dyDescent="0.2">
      <c r="A53" s="190"/>
      <c r="B53" s="190"/>
      <c r="C53" s="190"/>
      <c r="D53" s="190"/>
      <c r="E53" s="190"/>
      <c r="F53" s="190"/>
      <c r="G53" s="191"/>
    </row>
    <row r="54" spans="1:7" ht="9.9499999999999993" customHeight="1" x14ac:dyDescent="0.2">
      <c r="A54" s="192" t="s">
        <v>133</v>
      </c>
      <c r="B54" s="192"/>
      <c r="C54" s="192"/>
      <c r="D54" s="145" t="s">
        <v>134</v>
      </c>
      <c r="E54" s="145"/>
      <c r="F54" s="145" t="s">
        <v>80</v>
      </c>
      <c r="G54" s="145"/>
    </row>
    <row r="55" spans="1:7" ht="9.9499999999999993" customHeight="1" x14ac:dyDescent="0.2">
      <c r="A55" s="193" t="s">
        <v>86</v>
      </c>
      <c r="B55" s="193"/>
      <c r="C55" s="193"/>
      <c r="D55" s="194" t="s">
        <v>87</v>
      </c>
      <c r="E55" s="194"/>
      <c r="F55" s="141" t="s">
        <v>88</v>
      </c>
      <c r="G55" s="141"/>
    </row>
    <row r="56" spans="1:7" ht="9.9499999999999993" customHeight="1" x14ac:dyDescent="0.2">
      <c r="A56" s="193"/>
      <c r="B56" s="193"/>
      <c r="C56" s="193"/>
      <c r="D56" s="193"/>
      <c r="E56" s="193"/>
      <c r="F56" s="193"/>
      <c r="G56" s="195"/>
    </row>
    <row r="57" spans="1:7" ht="9.9499999999999993" customHeight="1" x14ac:dyDescent="0.2">
      <c r="A57" s="190"/>
      <c r="B57" s="190"/>
      <c r="C57" s="190"/>
      <c r="D57" s="190"/>
      <c r="E57" s="190"/>
      <c r="F57" s="190"/>
      <c r="G57" s="191"/>
    </row>
    <row r="58" spans="1:7" ht="9.9499999999999993" customHeight="1" x14ac:dyDescent="0.2">
      <c r="A58" s="190"/>
      <c r="B58" s="190"/>
      <c r="C58" s="190"/>
      <c r="D58" s="190"/>
      <c r="E58" s="190"/>
      <c r="F58" s="190"/>
      <c r="G58" s="191"/>
    </row>
    <row r="59" spans="1:7" x14ac:dyDescent="0.2">
      <c r="A59" s="190"/>
      <c r="B59" s="190"/>
      <c r="C59" s="190"/>
      <c r="D59" s="190"/>
      <c r="E59" s="190"/>
      <c r="F59" s="190"/>
      <c r="G59" s="191"/>
    </row>
    <row r="60" spans="1:7" x14ac:dyDescent="0.2">
      <c r="A60" s="196" t="s">
        <v>135</v>
      </c>
      <c r="B60" s="196"/>
      <c r="C60" s="196"/>
      <c r="D60" s="196"/>
      <c r="E60" s="190"/>
      <c r="F60" s="190"/>
      <c r="G60" s="191"/>
    </row>
    <row r="61" spans="1:7" x14ac:dyDescent="0.2">
      <c r="A61" s="190"/>
      <c r="B61" s="190"/>
      <c r="C61" s="190"/>
      <c r="D61" s="190"/>
      <c r="E61" s="190"/>
      <c r="F61" s="190"/>
      <c r="G61" s="191"/>
    </row>
    <row r="62" spans="1:7" x14ac:dyDescent="0.2">
      <c r="A62" s="197" t="s">
        <v>136</v>
      </c>
    </row>
    <row r="63" spans="1:7" x14ac:dyDescent="0.2">
      <c r="A63" s="197" t="s">
        <v>137</v>
      </c>
    </row>
    <row r="64" spans="1:7" x14ac:dyDescent="0.2">
      <c r="A64" s="197" t="s">
        <v>138</v>
      </c>
    </row>
    <row r="65" spans="1:1" x14ac:dyDescent="0.2">
      <c r="A65" s="197" t="s">
        <v>139</v>
      </c>
    </row>
    <row r="66" spans="1:1" x14ac:dyDescent="0.2">
      <c r="A66" s="197" t="s">
        <v>140</v>
      </c>
    </row>
  </sheetData>
  <sheetProtection password="CAE0" sheet="1"/>
  <mergeCells count="10">
    <mergeCell ref="D54:E54"/>
    <mergeCell ref="F54:G54"/>
    <mergeCell ref="D55:E55"/>
    <mergeCell ref="F55:G55"/>
    <mergeCell ref="A1:G7"/>
    <mergeCell ref="A10:G10"/>
    <mergeCell ref="B19:C19"/>
    <mergeCell ref="D19:E19"/>
    <mergeCell ref="B20:C20"/>
    <mergeCell ref="D20:E2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zoomScale="120" zoomScaleNormal="120" workbookViewId="0">
      <selection activeCell="J16" sqref="J16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198"/>
      <c r="B11" s="199"/>
      <c r="C11" s="199"/>
      <c r="D11" s="199"/>
      <c r="E11" s="199"/>
      <c r="F11" s="199"/>
      <c r="G11" s="200"/>
    </row>
    <row r="12" spans="1:8" s="159" customFormat="1" ht="12.75" customHeight="1" x14ac:dyDescent="0.2">
      <c r="A12" s="217" t="s">
        <v>90</v>
      </c>
      <c r="B12" s="154" t="s">
        <v>91</v>
      </c>
      <c r="C12" s="155"/>
      <c r="D12" s="156" t="s">
        <v>92</v>
      </c>
      <c r="E12" s="157"/>
      <c r="F12" s="217" t="s">
        <v>93</v>
      </c>
      <c r="G12" s="218"/>
      <c r="H12" s="158"/>
    </row>
    <row r="13" spans="1:8" s="159" customFormat="1" ht="12.75" customHeight="1" x14ac:dyDescent="0.2">
      <c r="A13" s="211"/>
      <c r="B13" s="212"/>
      <c r="C13" s="213"/>
      <c r="D13" s="214"/>
      <c r="E13" s="215"/>
      <c r="F13" s="211"/>
      <c r="G13" s="216"/>
    </row>
    <row r="14" spans="1:8" s="159" customFormat="1" ht="12.75" customHeight="1" x14ac:dyDescent="0.2">
      <c r="A14" s="169">
        <v>44851</v>
      </c>
      <c r="B14" s="161" t="s">
        <v>107</v>
      </c>
      <c r="C14" s="162"/>
      <c r="D14" s="163" t="s">
        <v>108</v>
      </c>
      <c r="E14" s="164"/>
      <c r="F14" s="165" t="s">
        <v>109</v>
      </c>
      <c r="G14" s="170">
        <v>361.72</v>
      </c>
    </row>
    <row r="15" spans="1:8" x14ac:dyDescent="0.2">
      <c r="A15" s="175" t="s">
        <v>119</v>
      </c>
      <c r="B15" s="161" t="s">
        <v>120</v>
      </c>
      <c r="C15" s="162"/>
      <c r="D15" s="163" t="s">
        <v>121</v>
      </c>
      <c r="E15" s="164"/>
      <c r="F15" s="176" t="s">
        <v>109</v>
      </c>
      <c r="G15" s="177">
        <v>42</v>
      </c>
    </row>
    <row r="16" spans="1:8" x14ac:dyDescent="0.2">
      <c r="A16" s="178">
        <v>44851</v>
      </c>
      <c r="B16" s="161" t="s">
        <v>122</v>
      </c>
      <c r="C16" s="162"/>
      <c r="D16" s="163" t="s">
        <v>123</v>
      </c>
      <c r="E16" s="164"/>
      <c r="F16" s="179" t="s">
        <v>109</v>
      </c>
      <c r="G16" s="168">
        <v>185.78</v>
      </c>
    </row>
    <row r="17" spans="1:7" x14ac:dyDescent="0.2">
      <c r="A17" s="169">
        <v>44861</v>
      </c>
      <c r="B17" s="161" t="s">
        <v>126</v>
      </c>
      <c r="C17" s="162"/>
      <c r="D17" s="163" t="s">
        <v>127</v>
      </c>
      <c r="E17" s="164"/>
      <c r="F17" s="174" t="s">
        <v>109</v>
      </c>
      <c r="G17" s="170">
        <v>425.75</v>
      </c>
    </row>
    <row r="18" spans="1:7" ht="11.25" customHeight="1" x14ac:dyDescent="0.2">
      <c r="A18" s="167"/>
      <c r="B18" s="183"/>
      <c r="C18" s="184"/>
      <c r="D18" s="181"/>
      <c r="E18" s="182"/>
      <c r="F18" s="165"/>
      <c r="G18" s="168"/>
    </row>
    <row r="19" spans="1:7" ht="11.25" customHeight="1" x14ac:dyDescent="0.2">
      <c r="A19" s="180"/>
      <c r="B19" s="183"/>
      <c r="C19" s="184"/>
      <c r="D19" s="181"/>
      <c r="E19" s="182"/>
      <c r="F19" s="172"/>
      <c r="G19" s="185"/>
    </row>
    <row r="20" spans="1:7" ht="11.25" customHeight="1" x14ac:dyDescent="0.2">
      <c r="A20" s="186"/>
      <c r="B20" s="187"/>
      <c r="C20" s="187"/>
      <c r="D20" s="187"/>
      <c r="E20" s="187"/>
      <c r="F20" s="188"/>
      <c r="G20" s="189">
        <f>SUM(G13:G19)</f>
        <v>1015.25</v>
      </c>
    </row>
    <row r="21" spans="1:7" ht="11.25" customHeight="1" x14ac:dyDescent="0.2">
      <c r="A21" s="190"/>
      <c r="B21" s="190"/>
      <c r="C21" s="190"/>
      <c r="D21" s="190"/>
      <c r="E21" s="190"/>
      <c r="F21" s="190"/>
      <c r="G21" s="191"/>
    </row>
    <row r="22" spans="1:7" ht="11.25" customHeight="1" x14ac:dyDescent="0.2">
      <c r="A22" s="190"/>
      <c r="B22" s="190"/>
      <c r="C22" s="190"/>
      <c r="D22" s="190"/>
      <c r="E22" s="190"/>
      <c r="F22" s="190"/>
      <c r="G22" s="191"/>
    </row>
    <row r="23" spans="1:7" ht="11.25" customHeight="1" x14ac:dyDescent="0.2">
      <c r="A23" s="190"/>
      <c r="B23" s="190"/>
      <c r="C23" s="190"/>
      <c r="D23" s="190"/>
      <c r="E23" s="190"/>
      <c r="F23" s="190"/>
      <c r="G23" s="191"/>
    </row>
    <row r="24" spans="1:7" ht="11.25" customHeight="1" x14ac:dyDescent="0.2">
      <c r="A24" s="190"/>
      <c r="B24" s="190"/>
      <c r="C24" s="190"/>
      <c r="D24" s="190"/>
      <c r="E24" s="190"/>
      <c r="F24" s="190"/>
      <c r="G24" s="191"/>
    </row>
    <row r="25" spans="1:7" ht="11.25" customHeight="1" x14ac:dyDescent="0.2">
      <c r="A25" s="190"/>
      <c r="B25" s="190"/>
      <c r="C25" s="190"/>
      <c r="D25" s="190"/>
      <c r="E25" s="190"/>
      <c r="F25" s="190"/>
      <c r="G25" s="191"/>
    </row>
    <row r="26" spans="1:7" ht="11.25" customHeight="1" x14ac:dyDescent="0.2">
      <c r="A26" s="190"/>
      <c r="B26" s="190"/>
      <c r="C26" s="190"/>
      <c r="D26" s="190"/>
      <c r="E26" s="190"/>
      <c r="F26" s="190"/>
      <c r="G26" s="191"/>
    </row>
    <row r="27" spans="1:7" ht="11.25" customHeight="1" x14ac:dyDescent="0.2">
      <c r="A27" s="190"/>
      <c r="B27" s="190"/>
      <c r="C27" s="190"/>
      <c r="D27" s="190"/>
      <c r="E27" s="190"/>
      <c r="F27" s="190"/>
      <c r="G27" s="191"/>
    </row>
    <row r="28" spans="1:7" ht="11.25" customHeight="1" x14ac:dyDescent="0.2">
      <c r="A28" s="190"/>
      <c r="B28" s="190"/>
      <c r="C28" s="190"/>
      <c r="D28" s="190"/>
      <c r="E28" s="190"/>
      <c r="F28" s="190"/>
      <c r="G28" s="191"/>
    </row>
    <row r="29" spans="1:7" ht="11.25" customHeight="1" x14ac:dyDescent="0.2">
      <c r="A29" s="190"/>
      <c r="B29" s="190"/>
      <c r="C29" s="190"/>
      <c r="D29" s="190"/>
      <c r="E29" s="190"/>
      <c r="F29" s="190"/>
      <c r="G29" s="191"/>
    </row>
    <row r="30" spans="1:7" ht="11.25" customHeight="1" x14ac:dyDescent="0.2">
      <c r="A30" s="190"/>
      <c r="B30" s="190"/>
      <c r="C30" s="190"/>
      <c r="D30" s="190"/>
      <c r="E30" s="190"/>
      <c r="F30" s="190"/>
      <c r="G30" s="191"/>
    </row>
    <row r="31" spans="1:7" ht="11.25" customHeight="1" x14ac:dyDescent="0.2">
      <c r="A31" s="190"/>
      <c r="B31" s="190"/>
      <c r="C31" s="190"/>
      <c r="D31" s="190"/>
      <c r="E31" s="190"/>
      <c r="F31" s="190"/>
      <c r="G31" s="191"/>
    </row>
    <row r="32" spans="1:7" ht="11.25" customHeight="1" x14ac:dyDescent="0.2">
      <c r="A32" s="190"/>
      <c r="B32" s="190"/>
      <c r="C32" s="190"/>
      <c r="D32" s="190"/>
      <c r="E32" s="190"/>
      <c r="F32" s="190"/>
      <c r="G32" s="191"/>
    </row>
    <row r="33" spans="1:7" ht="11.25" customHeight="1" x14ac:dyDescent="0.2">
      <c r="A33" s="190"/>
      <c r="B33" s="190"/>
      <c r="C33" s="190"/>
      <c r="D33" s="190"/>
      <c r="E33" s="190"/>
      <c r="F33" s="190"/>
      <c r="G33" s="191"/>
    </row>
    <row r="34" spans="1:7" ht="11.25" customHeight="1" x14ac:dyDescent="0.2">
      <c r="A34" s="190"/>
      <c r="B34" s="190"/>
      <c r="C34" s="190"/>
      <c r="D34" s="190"/>
      <c r="E34" s="190"/>
      <c r="F34" s="190"/>
      <c r="G34" s="191"/>
    </row>
    <row r="35" spans="1:7" ht="11.25" customHeight="1" x14ac:dyDescent="0.2">
      <c r="A35" s="190"/>
      <c r="B35" s="190"/>
      <c r="C35" s="190"/>
      <c r="D35" s="190"/>
      <c r="E35" s="190"/>
      <c r="F35" s="190"/>
      <c r="G35" s="191"/>
    </row>
    <row r="36" spans="1:7" ht="11.25" customHeight="1" x14ac:dyDescent="0.2">
      <c r="A36" s="190"/>
      <c r="B36" s="190"/>
      <c r="C36" s="190"/>
      <c r="D36" s="190"/>
      <c r="E36" s="190"/>
      <c r="F36" s="190"/>
      <c r="G36" s="191"/>
    </row>
    <row r="37" spans="1:7" ht="11.25" customHeight="1" x14ac:dyDescent="0.2">
      <c r="A37" s="190"/>
      <c r="B37" s="190"/>
      <c r="C37" s="190"/>
      <c r="D37" s="190"/>
      <c r="E37" s="190"/>
      <c r="F37" s="190"/>
      <c r="G37" s="191"/>
    </row>
    <row r="38" spans="1:7" ht="11.25" customHeight="1" x14ac:dyDescent="0.2">
      <c r="A38" s="190"/>
      <c r="B38" s="190"/>
      <c r="C38" s="190"/>
      <c r="D38" s="190"/>
      <c r="E38" s="190"/>
      <c r="F38" s="190"/>
      <c r="G38" s="191"/>
    </row>
    <row r="39" spans="1:7" ht="11.25" customHeight="1" x14ac:dyDescent="0.2">
      <c r="A39" s="190"/>
      <c r="B39" s="190"/>
      <c r="C39" s="190"/>
      <c r="D39" s="190"/>
      <c r="E39" s="190"/>
      <c r="F39" s="190"/>
      <c r="G39" s="191"/>
    </row>
    <row r="40" spans="1:7" ht="11.25" customHeight="1" x14ac:dyDescent="0.2">
      <c r="A40" s="190"/>
      <c r="B40" s="190"/>
      <c r="C40" s="190"/>
      <c r="D40" s="190"/>
      <c r="E40" s="190"/>
      <c r="F40" s="190"/>
      <c r="G40" s="191"/>
    </row>
    <row r="41" spans="1:7" ht="11.25" customHeight="1" x14ac:dyDescent="0.2">
      <c r="A41" s="190"/>
      <c r="B41" s="190"/>
      <c r="C41" s="190"/>
      <c r="D41" s="190"/>
      <c r="E41" s="190"/>
      <c r="F41" s="190"/>
      <c r="G41" s="191"/>
    </row>
    <row r="42" spans="1:7" ht="11.25" customHeight="1" x14ac:dyDescent="0.2">
      <c r="A42" s="190"/>
      <c r="B42" s="190"/>
      <c r="C42" s="190"/>
      <c r="D42" s="190"/>
      <c r="E42" s="190"/>
      <c r="F42" s="190"/>
      <c r="G42" s="191"/>
    </row>
    <row r="43" spans="1:7" ht="11.25" customHeight="1" x14ac:dyDescent="0.2">
      <c r="A43" s="190"/>
      <c r="B43" s="190"/>
      <c r="C43" s="190"/>
      <c r="D43" s="190"/>
      <c r="E43" s="190"/>
      <c r="F43" s="190"/>
      <c r="G43" s="191"/>
    </row>
    <row r="44" spans="1:7" ht="11.25" customHeight="1" x14ac:dyDescent="0.2">
      <c r="A44" s="190"/>
      <c r="B44" s="190"/>
      <c r="C44" s="190"/>
      <c r="D44" s="190"/>
      <c r="E44" s="190"/>
      <c r="F44" s="190"/>
      <c r="G44" s="191"/>
    </row>
    <row r="45" spans="1:7" ht="11.25" customHeight="1" x14ac:dyDescent="0.2">
      <c r="A45" s="190"/>
      <c r="B45" s="190"/>
      <c r="C45" s="190"/>
      <c r="D45" s="190"/>
      <c r="E45" s="190"/>
      <c r="F45" s="190"/>
      <c r="G45" s="191"/>
    </row>
    <row r="46" spans="1:7" ht="11.25" customHeight="1" x14ac:dyDescent="0.2">
      <c r="A46" s="190"/>
      <c r="B46" s="190"/>
      <c r="C46" s="190"/>
      <c r="D46" s="190"/>
      <c r="E46" s="190"/>
      <c r="F46" s="190"/>
      <c r="G46" s="191"/>
    </row>
    <row r="47" spans="1:7" ht="11.25" customHeight="1" x14ac:dyDescent="0.2">
      <c r="A47" s="190"/>
      <c r="B47" s="190"/>
      <c r="C47" s="190"/>
      <c r="D47" s="190"/>
      <c r="E47" s="190"/>
      <c r="F47" s="190"/>
      <c r="G47" s="191"/>
    </row>
    <row r="48" spans="1:7" ht="11.25" customHeight="1" x14ac:dyDescent="0.2">
      <c r="A48" s="190"/>
      <c r="B48" s="190"/>
      <c r="C48" s="190"/>
      <c r="D48" s="190"/>
      <c r="E48" s="190"/>
      <c r="F48" s="190"/>
      <c r="G48" s="191"/>
    </row>
    <row r="49" spans="1:7" ht="11.25" customHeight="1" x14ac:dyDescent="0.2">
      <c r="A49" s="190"/>
      <c r="B49" s="190"/>
      <c r="C49" s="190"/>
      <c r="D49" s="190"/>
      <c r="E49" s="190"/>
      <c r="F49" s="190"/>
      <c r="G49" s="191"/>
    </row>
    <row r="50" spans="1:7" ht="11.25" customHeight="1" x14ac:dyDescent="0.2">
      <c r="A50" s="190"/>
      <c r="B50" s="190"/>
      <c r="C50" s="190"/>
      <c r="D50" s="190"/>
      <c r="E50" s="190"/>
      <c r="F50" s="190"/>
      <c r="G50" s="191"/>
    </row>
    <row r="51" spans="1:7" ht="11.25" customHeight="1" x14ac:dyDescent="0.2">
      <c r="A51" s="190"/>
      <c r="B51" s="190"/>
      <c r="C51" s="190"/>
      <c r="D51" s="190"/>
      <c r="E51" s="190"/>
      <c r="F51" s="190"/>
      <c r="G51" s="191"/>
    </row>
    <row r="52" spans="1:7" ht="9.9499999999999993" customHeight="1" x14ac:dyDescent="0.2">
      <c r="A52" s="190"/>
      <c r="B52" s="190"/>
      <c r="C52" s="190"/>
      <c r="D52" s="190"/>
      <c r="E52" s="190"/>
      <c r="F52" s="190"/>
      <c r="G52" s="191"/>
    </row>
    <row r="53" spans="1:7" ht="9.9499999999999993" customHeight="1" x14ac:dyDescent="0.2">
      <c r="A53" s="192" t="s">
        <v>133</v>
      </c>
      <c r="B53" s="192"/>
      <c r="C53" s="192"/>
      <c r="D53" s="145" t="s">
        <v>134</v>
      </c>
      <c r="E53" s="145"/>
      <c r="F53" s="145" t="s">
        <v>80</v>
      </c>
      <c r="G53" s="145"/>
    </row>
    <row r="54" spans="1:7" ht="9.9499999999999993" customHeight="1" x14ac:dyDescent="0.2">
      <c r="A54" s="193" t="s">
        <v>86</v>
      </c>
      <c r="B54" s="193"/>
      <c r="C54" s="193"/>
      <c r="D54" s="194" t="s">
        <v>87</v>
      </c>
      <c r="E54" s="194"/>
      <c r="F54" s="141" t="s">
        <v>88</v>
      </c>
      <c r="G54" s="141"/>
    </row>
    <row r="55" spans="1:7" ht="9.9499999999999993" customHeight="1" x14ac:dyDescent="0.2">
      <c r="A55" s="193"/>
      <c r="B55" s="193"/>
      <c r="C55" s="193"/>
      <c r="D55" s="193"/>
      <c r="E55" s="193"/>
      <c r="F55" s="193"/>
      <c r="G55" s="195"/>
    </row>
    <row r="56" spans="1:7" ht="9.9499999999999993" customHeight="1" x14ac:dyDescent="0.2">
      <c r="A56" s="190"/>
      <c r="B56" s="190"/>
      <c r="C56" s="190"/>
      <c r="D56" s="190"/>
      <c r="E56" s="190"/>
      <c r="F56" s="190"/>
      <c r="G56" s="191"/>
    </row>
    <row r="57" spans="1:7" ht="9.9499999999999993" customHeight="1" x14ac:dyDescent="0.2">
      <c r="A57" s="190"/>
      <c r="B57" s="190"/>
      <c r="C57" s="190"/>
      <c r="D57" s="190"/>
      <c r="E57" s="190"/>
      <c r="F57" s="190"/>
      <c r="G57" s="191"/>
    </row>
    <row r="58" spans="1:7" x14ac:dyDescent="0.2">
      <c r="A58" s="190"/>
      <c r="B58" s="190"/>
      <c r="C58" s="190"/>
      <c r="D58" s="190"/>
      <c r="E58" s="190"/>
      <c r="F58" s="190"/>
      <c r="G58" s="191"/>
    </row>
    <row r="59" spans="1:7" x14ac:dyDescent="0.2">
      <c r="A59" s="196" t="s">
        <v>135</v>
      </c>
      <c r="B59" s="196"/>
      <c r="C59" s="196"/>
      <c r="D59" s="196"/>
      <c r="E59" s="190"/>
      <c r="F59" s="190"/>
      <c r="G59" s="191"/>
    </row>
    <row r="60" spans="1:7" x14ac:dyDescent="0.2">
      <c r="A60" s="190"/>
      <c r="B60" s="190"/>
      <c r="C60" s="190"/>
      <c r="D60" s="190"/>
      <c r="E60" s="190"/>
      <c r="F60" s="190"/>
      <c r="G60" s="191"/>
    </row>
    <row r="61" spans="1:7" x14ac:dyDescent="0.2">
      <c r="A61" s="197" t="s">
        <v>136</v>
      </c>
    </row>
    <row r="62" spans="1:7" x14ac:dyDescent="0.2">
      <c r="A62" s="197" t="s">
        <v>137</v>
      </c>
    </row>
    <row r="63" spans="1:7" x14ac:dyDescent="0.2">
      <c r="A63" s="197" t="s">
        <v>138</v>
      </c>
    </row>
    <row r="64" spans="1:7" x14ac:dyDescent="0.2">
      <c r="A64" s="197" t="s">
        <v>139</v>
      </c>
    </row>
    <row r="65" spans="1:1" x14ac:dyDescent="0.2">
      <c r="A65" s="197" t="s">
        <v>140</v>
      </c>
    </row>
  </sheetData>
  <sheetProtection password="CAE0" sheet="1"/>
  <mergeCells count="20">
    <mergeCell ref="D53:E53"/>
    <mergeCell ref="F53:G53"/>
    <mergeCell ref="D54:E54"/>
    <mergeCell ref="F54:G54"/>
    <mergeCell ref="B14:C14"/>
    <mergeCell ref="B15:C15"/>
    <mergeCell ref="B16:C16"/>
    <mergeCell ref="B17:C17"/>
    <mergeCell ref="D14:E14"/>
    <mergeCell ref="D15:E15"/>
    <mergeCell ref="A1:G7"/>
    <mergeCell ref="A10:G10"/>
    <mergeCell ref="B18:C18"/>
    <mergeCell ref="D18:E18"/>
    <mergeCell ref="B19:C19"/>
    <mergeCell ref="D19:E19"/>
    <mergeCell ref="D16:E16"/>
    <mergeCell ref="D17:E17"/>
    <mergeCell ref="B12:C12"/>
    <mergeCell ref="D12:E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Outubro</vt:lpstr>
      <vt:lpstr>Despesas</vt:lpstr>
      <vt:lpstr>Despesas Bancárias</vt:lpstr>
      <vt:lpstr>Folha de Pagamento</vt:lpstr>
      <vt:lpstr>Material de Consumo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2022-12-21T18:40:44Z</dcterms:created>
  <dcterms:modified xsi:type="dcterms:W3CDTF">2022-12-21T18:51:33Z</dcterms:modified>
</cp:coreProperties>
</file>