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Anexo 14Dezembro" sheetId="1" r:id="rId1"/>
    <sheet name="Despesas" sheetId="2" r:id="rId2"/>
    <sheet name="Despesas Bancárias" sheetId="3" r:id="rId3"/>
    <sheet name="Folha de Pagamento" sheetId="4" r:id="rId4"/>
    <sheet name="Material de Consumo" sheetId="5" r:id="rId5"/>
    <sheet name="Serviços Prestados" sheetId="6" r:id="rId6"/>
    <sheet name="Utilidade Pública" sheetId="7" r:id="rId7"/>
  </sheets>
  <externalReferences>
    <externalReference r:id="rId8"/>
  </externalReferences>
  <definedNames>
    <definedName name="_xlnm._FilterDatabase" localSheetId="0" hidden="1">'Anexo 14Dezembro'!$B$37:$G$43</definedName>
    <definedName name="_xlnm._FilterDatabase" localSheetId="1" hidden="1">Despesas!$A$10:$G$36</definedName>
    <definedName name="_xlnm._FilterDatabase" localSheetId="2" hidden="1">'Despesas Bancárias'!$A$10:$G$17</definedName>
    <definedName name="_xlnm._FilterDatabase" localSheetId="3" hidden="1">'Folha de Pagamento'!$A$10:$G$23</definedName>
    <definedName name="_xlnm._FilterDatabase" localSheetId="4" hidden="1">'Material de Consumo'!$A$10:$G$20</definedName>
    <definedName name="_xlnm._FilterDatabase" localSheetId="5" hidden="1">'Serviços Prestados'!$A$10:$G$20</definedName>
    <definedName name="_xlnm._FilterDatabase" localSheetId="6" hidden="1">'Utilidade Pública'!$A$10:$G$19</definedName>
  </definedNames>
  <calcPr calcId="144525"/>
</workbook>
</file>

<file path=xl/calcChain.xml><?xml version="1.0" encoding="utf-8"?>
<calcChain xmlns="http://schemas.openxmlformats.org/spreadsheetml/2006/main">
  <c r="G21" i="7" l="1"/>
  <c r="G22" i="6"/>
  <c r="G22" i="5"/>
  <c r="G25" i="4"/>
  <c r="G19" i="3"/>
  <c r="G38" i="2"/>
  <c r="G85" i="1"/>
  <c r="E85" i="1"/>
  <c r="D85" i="1"/>
  <c r="F84" i="1"/>
  <c r="F85" i="1" s="1"/>
  <c r="C84" i="1"/>
  <c r="C85" i="1" s="1"/>
  <c r="G65" i="1"/>
  <c r="D65" i="1"/>
  <c r="F64" i="1"/>
  <c r="C64" i="1"/>
  <c r="E63" i="1"/>
  <c r="C63" i="1" s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C54" i="1" s="1"/>
  <c r="F53" i="1"/>
  <c r="C53" i="1"/>
  <c r="F52" i="1"/>
  <c r="C52" i="1"/>
  <c r="E51" i="1"/>
  <c r="F51" i="1" s="1"/>
  <c r="C51" i="1"/>
  <c r="E50" i="1"/>
  <c r="F50" i="1" s="1"/>
  <c r="E49" i="1"/>
  <c r="E65" i="1" s="1"/>
  <c r="F35" i="1"/>
  <c r="F38" i="1" s="1"/>
  <c r="G98" i="1" s="1"/>
  <c r="F32" i="1"/>
  <c r="F59" i="1" l="1"/>
  <c r="C50" i="1"/>
  <c r="F54" i="1"/>
  <c r="F63" i="1"/>
  <c r="F49" i="1"/>
  <c r="F65" i="1" s="1"/>
  <c r="G99" i="1" s="1"/>
  <c r="G100" i="1" s="1"/>
  <c r="G102" i="1" s="1"/>
  <c r="C49" i="1"/>
  <c r="C65" i="1" s="1"/>
</calcChain>
</file>

<file path=xl/sharedStrings.xml><?xml version="1.0" encoding="utf-8"?>
<sst xmlns="http://schemas.openxmlformats.org/spreadsheetml/2006/main" count="340" uniqueCount="139">
  <si>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</si>
  <si>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</si>
  <si>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</si>
  <si>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</si>
  <si>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</si>
  <si>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</si>
  <si>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</si>
  <si>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</si>
  <si>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</si>
  <si>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</si>
  <si>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Dezembro/2021</t>
  </si>
  <si>
    <t>ORIGEM DOS RECURSOS (1):MUNICIPAL</t>
  </si>
  <si>
    <t>DOCUMENTO</t>
  </si>
  <si>
    <t>DATA</t>
  </si>
  <si>
    <t>VIGÊNCIA</t>
  </si>
  <si>
    <t>VALOR - R$</t>
  </si>
  <si>
    <t>TERMO DE FOMENTO 03/2021</t>
  </si>
  <si>
    <t>0101/2021 á 31/12/2021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</si>
  <si>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</si>
  <si>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</si>
  <si>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</si>
  <si>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</si>
  <si>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</si>
  <si>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</si>
  <si>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</si>
  <si>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</si>
  <si>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</si>
  <si>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</si>
  <si>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</si>
  <si>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</si>
  <si>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</si>
  <si>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</si>
  <si>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</si>
  <si>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</si>
  <si>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</si>
  <si>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12/2021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</si>
  <si>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</si>
  <si>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</si>
  <si>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</si>
  <si>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</si>
  <si>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</si>
  <si>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</si>
  <si>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</si>
  <si>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</si>
  <si>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</si>
  <si>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</si>
  <si>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</si>
  <si>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</si>
  <si>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</si>
  <si>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</si>
  <si>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</si>
  <si>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</si>
  <si>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</si>
  <si>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</si>
  <si>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</si>
  <si>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</si>
  <si>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</si>
  <si>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</si>
  <si>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</si>
  <si>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</si>
  <si>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</si>
  <si>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</si>
  <si>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</si>
  <si>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</si>
  <si>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</si>
  <si>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</si>
  <si>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</si>
  <si>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</si>
  <si>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</si>
  <si>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</si>
  <si>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</si>
  <si>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</si>
  <si>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</si>
  <si>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</si>
  <si>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</si>
  <si>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</si>
  <si>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</si>
  <si>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</si>
  <si>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10 de Janeiro 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</si>
  <si>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</si>
  <si>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</si>
  <si>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</si>
  <si>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</si>
  <si>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</si>
  <si>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</si>
  <si>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</si>
  <si>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</si>
  <si>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</si>
  <si>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</si>
  <si>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DO REPASSE</t>
  </si>
  <si>
    <t>DATA DO</t>
  </si>
  <si>
    <t>ESPECIFICAÇÃO DO</t>
  </si>
  <si>
    <t>CREDOR</t>
  </si>
  <si>
    <t>Despesa</t>
  </si>
  <si>
    <t>Holerite</t>
  </si>
  <si>
    <t>Gabrieli Monique Pinheiro Andreazzi</t>
  </si>
  <si>
    <t>Folha de Pagamento</t>
  </si>
  <si>
    <t>Guia</t>
  </si>
  <si>
    <t>FGTS</t>
  </si>
  <si>
    <t>Pis</t>
  </si>
  <si>
    <t>IRRF</t>
  </si>
  <si>
    <t>NFE 453708</t>
  </si>
  <si>
    <t>Soaza Com Prod Aliment Ltda</t>
  </si>
  <si>
    <t>Material de Consumo</t>
  </si>
  <si>
    <t>NFE 877</t>
  </si>
  <si>
    <t>Monteiro Serviços Terceirizados Eireli</t>
  </si>
  <si>
    <t>Serviços Prestados</t>
  </si>
  <si>
    <t>NFE 9705</t>
  </si>
  <si>
    <t>Magu Materiais para Construção</t>
  </si>
  <si>
    <t>NF 217514214</t>
  </si>
  <si>
    <t>Companhia Paulista de Força e Luz</t>
  </si>
  <si>
    <t>Utilidade Pública</t>
  </si>
  <si>
    <t>Conta</t>
  </si>
  <si>
    <t>Cia de Saneamento Básico</t>
  </si>
  <si>
    <t>NF 230266290</t>
  </si>
  <si>
    <t>Telefonica Brasil</t>
  </si>
  <si>
    <t>NFE 328</t>
  </si>
  <si>
    <t>MRB Assessoria Contabil</t>
  </si>
  <si>
    <t>NFE 61</t>
  </si>
  <si>
    <t xml:space="preserve">Maria da Luz Lopes Gomes </t>
  </si>
  <si>
    <t>NFE 108</t>
  </si>
  <si>
    <t>Ivana Mara da Silva Equipamentos Médicos</t>
  </si>
  <si>
    <t>NFE 114</t>
  </si>
  <si>
    <t>INSS</t>
  </si>
  <si>
    <t>NFE 332</t>
  </si>
  <si>
    <t>NFE 576</t>
  </si>
  <si>
    <t>M Bergamo Artigos do Vestuarios</t>
  </si>
  <si>
    <t>Extrato</t>
  </si>
  <si>
    <t>BB 649-1</t>
  </si>
  <si>
    <t>Despesas Bancárias</t>
  </si>
  <si>
    <t>TOTAL DAS DESPESAS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</si>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</sst>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  <numFmt numFmtId="166" formatCode="&quot;R$&quot;\ #,##0.00"/>
  </numFmts>
  <fonts count="29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9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43" fontId="12" fillId="0" borderId="1" xfId="1" applyFont="1" applyFill="1" applyBorder="1" applyAlignment="1">
      <alignment horizontal="left"/>
    </xf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14" fontId="14" fillId="3" borderId="1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43" fontId="14" fillId="3" borderId="1" xfId="1" applyFont="1" applyFill="1" applyBorder="1" applyAlignment="1"/>
    <xf numFmtId="14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6" fontId="22" fillId="0" borderId="1" xfId="1" applyNumberFormat="1" applyFont="1" applyBorder="1" applyAlignment="1">
      <alignment horizontal="right"/>
    </xf>
    <xf numFmtId="0" fontId="25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right"/>
    </xf>
    <xf numFmtId="14" fontId="14" fillId="0" borderId="2" xfId="0" applyNumberFormat="1" applyFont="1" applyBorder="1" applyAlignment="1">
      <alignment horizontal="center"/>
    </xf>
    <xf numFmtId="43" fontId="14" fillId="3" borderId="1" xfId="1" applyFont="1" applyFill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166" fontId="22" fillId="0" borderId="1" xfId="1" applyNumberFormat="1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166" fontId="26" fillId="4" borderId="1" xfId="0" applyNumberFormat="1" applyFont="1" applyFill="1" applyBorder="1" applyAlignment="1">
      <alignment horizontal="right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7" fillId="0" borderId="0" xfId="0" applyFont="1" applyAlignment="1"/>
    <xf numFmtId="0" fontId="28" fillId="0" borderId="0" xfId="0" applyFont="1"/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1/Mensal/Mensal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Fevereiro"/>
      <sheetName val="Anexo 14 Fevereiro"/>
      <sheetName val="Março"/>
      <sheetName val="Anexo 14 Março(2)"/>
      <sheetName val="Abril"/>
      <sheetName val="Anexo 14 Abril"/>
      <sheetName val="Maio"/>
      <sheetName val="Anexo 14 Maio"/>
      <sheetName val="Anexo 14 JUnho"/>
      <sheetName val="JUnho"/>
      <sheetName val="Anexo 14 Julho (2)"/>
      <sheetName val="Julho "/>
      <sheetName val="Agosto"/>
      <sheetName val="Anexo 14 Agosto"/>
      <sheetName val="Setembro"/>
      <sheetName val="Anexo 14 Setembro"/>
      <sheetName val="Outubro"/>
      <sheetName val="Anexo 14Outubro"/>
      <sheetName val="Novembro"/>
      <sheetName val="Anexo 14Novembro"/>
      <sheetName val="Dezembro"/>
      <sheetName val="Anexo 14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">
          <cell r="F15" t="str">
            <v>Folha de Pagamento</v>
          </cell>
        </row>
        <row r="16">
          <cell r="F16" t="str">
            <v>Utilidade Pública</v>
          </cell>
        </row>
        <row r="17">
          <cell r="F17" t="str">
            <v>Utilidade Pública</v>
          </cell>
        </row>
        <row r="18">
          <cell r="F18" t="str">
            <v>Folha de Pagamento</v>
          </cell>
        </row>
        <row r="19">
          <cell r="F19" t="str">
            <v>Folha de Pagamento</v>
          </cell>
        </row>
        <row r="20">
          <cell r="F20" t="str">
            <v>Folha de Pagamento</v>
          </cell>
        </row>
        <row r="21">
          <cell r="F21" t="str">
            <v>Serviços Prestados</v>
          </cell>
        </row>
        <row r="22">
          <cell r="F22" t="str">
            <v>Utilidade Pública</v>
          </cell>
        </row>
        <row r="23">
          <cell r="F23" t="str">
            <v>Material de Consumo</v>
          </cell>
        </row>
        <row r="24">
          <cell r="F24" t="str">
            <v>Utilidade Pública</v>
          </cell>
        </row>
        <row r="25">
          <cell r="F25" t="str">
            <v>Material de Consumo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3">
          <cell r="F13" t="str">
            <v>Folha de Pagamento</v>
          </cell>
          <cell r="G13">
            <v>1126.6099999999999</v>
          </cell>
        </row>
        <row r="14">
          <cell r="F14" t="str">
            <v>Folha de Pagamento</v>
          </cell>
          <cell r="G14">
            <v>470.06</v>
          </cell>
        </row>
        <row r="15">
          <cell r="F15" t="str">
            <v>Folha de Pagamento</v>
          </cell>
          <cell r="G15">
            <v>58.76</v>
          </cell>
        </row>
        <row r="16">
          <cell r="F16" t="str">
            <v>Folha de Pagamento</v>
          </cell>
          <cell r="G16">
            <v>66.02</v>
          </cell>
        </row>
        <row r="17">
          <cell r="F17" t="str">
            <v>Material de Consumo</v>
          </cell>
          <cell r="G17">
            <v>249</v>
          </cell>
        </row>
        <row r="18">
          <cell r="F18" t="str">
            <v>Serviços Prestados</v>
          </cell>
          <cell r="G18">
            <v>4540</v>
          </cell>
        </row>
        <row r="19">
          <cell r="F19" t="str">
            <v>Material de Consumo</v>
          </cell>
          <cell r="G19">
            <v>204</v>
          </cell>
        </row>
        <row r="20">
          <cell r="F20" t="str">
            <v>Utilidade Pública</v>
          </cell>
          <cell r="G20">
            <v>640.66</v>
          </cell>
        </row>
        <row r="21">
          <cell r="F21" t="str">
            <v>Utilidade Pública</v>
          </cell>
          <cell r="G21">
            <v>213.53</v>
          </cell>
        </row>
        <row r="22">
          <cell r="F22" t="str">
            <v>Utilidade Pública</v>
          </cell>
          <cell r="G22">
            <v>179.88</v>
          </cell>
        </row>
        <row r="23">
          <cell r="F23" t="str">
            <v>Folha de Pagamento</v>
          </cell>
          <cell r="G23">
            <v>58.76</v>
          </cell>
        </row>
        <row r="24">
          <cell r="F24" t="str">
            <v>Folha de Pagamento</v>
          </cell>
          <cell r="G24">
            <v>66.02</v>
          </cell>
        </row>
        <row r="25">
          <cell r="F25" t="str">
            <v>Serviços Prestados</v>
          </cell>
          <cell r="G25">
            <v>950</v>
          </cell>
        </row>
        <row r="26">
          <cell r="F26" t="str">
            <v>Serviços Prestados</v>
          </cell>
          <cell r="G26">
            <v>240</v>
          </cell>
        </row>
        <row r="27">
          <cell r="F27" t="str">
            <v>Material de Consumo</v>
          </cell>
          <cell r="G27">
            <v>277</v>
          </cell>
        </row>
        <row r="28">
          <cell r="F28" t="str">
            <v>Material de Consumo</v>
          </cell>
          <cell r="G28">
            <v>340</v>
          </cell>
        </row>
        <row r="29">
          <cell r="F29" t="str">
            <v>Folha de Pagamento</v>
          </cell>
          <cell r="G29">
            <v>1457.29</v>
          </cell>
        </row>
        <row r="30">
          <cell r="F30" t="str">
            <v>Serviços Prestados</v>
          </cell>
          <cell r="G30">
            <v>950</v>
          </cell>
        </row>
        <row r="31">
          <cell r="F31" t="str">
            <v>Material de Consumo</v>
          </cell>
          <cell r="G31">
            <v>602</v>
          </cell>
        </row>
        <row r="32">
          <cell r="F32" t="str">
            <v>Despesas Bancárias</v>
          </cell>
          <cell r="G32">
            <v>119.7</v>
          </cell>
        </row>
      </sheetData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pageSetUpPr fitToPage="1"/>
  </sheetPr>
  <dimension ref="A1:G175"/>
  <sheetViews>
    <sheetView tabSelected="1" topLeftCell="A117" workbookViewId="0">
      <selection activeCell="G130" sqref="G130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115000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44540</v>
      </c>
      <c r="C27" s="31">
        <v>10454.549999999999</v>
      </c>
      <c r="D27" s="32">
        <v>44540</v>
      </c>
      <c r="E27" s="33">
        <v>1</v>
      </c>
      <c r="F27" s="34">
        <v>10454.549999999999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2465.19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10454.549999999999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12919.74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12919.74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3303.5199999999995</v>
      </c>
      <c r="D49" s="69"/>
      <c r="E49" s="70">
        <f xml:space="preserve"> SUMIF([1]Dezembro!F13:F32,"Folha de Pagamento",[1]Dezembro!G13:G32)</f>
        <v>3303.5199999999995</v>
      </c>
      <c r="F49" s="71">
        <f>E49</f>
        <v>3303.5199999999995</v>
      </c>
      <c r="G49" s="68"/>
    </row>
    <row r="50" spans="2:7" x14ac:dyDescent="0.2">
      <c r="B50" s="67" t="s">
        <v>45</v>
      </c>
      <c r="C50" s="68">
        <f t="shared" ref="C50:C64" si="0">E50</f>
        <v>6680</v>
      </c>
      <c r="D50" s="69"/>
      <c r="E50" s="70">
        <f xml:space="preserve"> SUMIF([1]Dezembro!F13:F32,"Serviços Prestados",[1]Dezembro!G13:G32)</f>
        <v>6680</v>
      </c>
      <c r="F50" s="71">
        <f t="shared" ref="F50:F64" si="1">E50</f>
        <v>6680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2">
        <f xml:space="preserve"> SUMIF('[1]Julho '!F15:F27,"Material Médico Hospitalar",[1]Dezembro!G15:G28)</f>
        <v>0</v>
      </c>
      <c r="F51" s="71">
        <f t="shared" si="1"/>
        <v>0</v>
      </c>
      <c r="G51" s="68"/>
    </row>
    <row r="52" spans="2:7" s="74" customFormat="1" x14ac:dyDescent="0.2">
      <c r="B52" s="73" t="s">
        <v>47</v>
      </c>
      <c r="C52" s="68">
        <f t="shared" si="0"/>
        <v>0</v>
      </c>
      <c r="D52" s="69"/>
      <c r="E52" s="72"/>
      <c r="F52" s="71">
        <f t="shared" si="1"/>
        <v>0</v>
      </c>
      <c r="G52" s="68"/>
    </row>
    <row r="53" spans="2:7" s="75" customFormat="1" x14ac:dyDescent="0.2">
      <c r="B53" s="67" t="s">
        <v>48</v>
      </c>
      <c r="C53" s="68">
        <f t="shared" si="0"/>
        <v>0</v>
      </c>
      <c r="D53" s="69"/>
      <c r="E53" s="72"/>
      <c r="F53" s="71">
        <f t="shared" si="1"/>
        <v>0</v>
      </c>
      <c r="G53" s="68"/>
    </row>
    <row r="54" spans="2:7" s="75" customFormat="1" x14ac:dyDescent="0.2">
      <c r="B54" s="73" t="s">
        <v>49</v>
      </c>
      <c r="C54" s="68">
        <f t="shared" si="0"/>
        <v>1672</v>
      </c>
      <c r="D54" s="69"/>
      <c r="E54" s="70">
        <f xml:space="preserve"> SUMIF([1]Dezembro!F13:F32,"Material de Consumo",[1]Dezembro!G13:G32)</f>
        <v>1672</v>
      </c>
      <c r="F54" s="71">
        <f t="shared" si="1"/>
        <v>1672</v>
      </c>
      <c r="G54" s="68"/>
    </row>
    <row r="55" spans="2:7" s="75" customFormat="1" x14ac:dyDescent="0.2">
      <c r="B55" s="67" t="s">
        <v>50</v>
      </c>
      <c r="C55" s="68">
        <f t="shared" si="0"/>
        <v>0</v>
      </c>
      <c r="D55" s="69"/>
      <c r="E55" s="72"/>
      <c r="F55" s="71">
        <f t="shared" si="1"/>
        <v>0</v>
      </c>
      <c r="G55" s="68"/>
    </row>
    <row r="56" spans="2:7" s="75" customFormat="1" x14ac:dyDescent="0.2">
      <c r="B56" s="73" t="s">
        <v>51</v>
      </c>
      <c r="C56" s="68">
        <f t="shared" si="0"/>
        <v>0</v>
      </c>
      <c r="D56" s="69"/>
      <c r="E56" s="72"/>
      <c r="F56" s="71">
        <f t="shared" si="1"/>
        <v>0</v>
      </c>
      <c r="G56" s="68"/>
    </row>
    <row r="57" spans="2:7" s="75" customFormat="1" x14ac:dyDescent="0.2">
      <c r="B57" s="67" t="s">
        <v>52</v>
      </c>
      <c r="C57" s="68">
        <f t="shared" si="0"/>
        <v>0</v>
      </c>
      <c r="D57" s="69"/>
      <c r="E57" s="72"/>
      <c r="F57" s="71">
        <f t="shared" si="1"/>
        <v>0</v>
      </c>
      <c r="G57" s="68"/>
    </row>
    <row r="58" spans="2:7" s="75" customFormat="1" x14ac:dyDescent="0.2">
      <c r="B58" s="67" t="s">
        <v>53</v>
      </c>
      <c r="C58" s="68">
        <f t="shared" si="0"/>
        <v>0</v>
      </c>
      <c r="D58" s="69"/>
      <c r="E58" s="72"/>
      <c r="F58" s="71">
        <f t="shared" si="1"/>
        <v>0</v>
      </c>
      <c r="G58" s="68"/>
    </row>
    <row r="59" spans="2:7" s="75" customFormat="1" x14ac:dyDescent="0.2">
      <c r="B59" s="67" t="s">
        <v>54</v>
      </c>
      <c r="C59" s="68">
        <f t="shared" si="0"/>
        <v>1034.07</v>
      </c>
      <c r="D59" s="69"/>
      <c r="E59" s="70">
        <f xml:space="preserve"> SUMIF([1]Dezembro!F13:F32,"Utilidade Pública",[1]Dezembro!G13:G32)</f>
        <v>1034.07</v>
      </c>
      <c r="F59" s="71">
        <f t="shared" si="1"/>
        <v>1034.07</v>
      </c>
      <c r="G59" s="68"/>
    </row>
    <row r="60" spans="2:7" s="75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5" customFormat="1" x14ac:dyDescent="0.2">
      <c r="B61" s="73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5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5" customFormat="1" ht="24" x14ac:dyDescent="0.2">
      <c r="B63" s="73" t="s">
        <v>58</v>
      </c>
      <c r="C63" s="68">
        <f t="shared" si="0"/>
        <v>119.7</v>
      </c>
      <c r="D63" s="69"/>
      <c r="E63" s="70">
        <f xml:space="preserve"> SUMIF([1]Dezembro!F17:F36,"Despesas Bancárias",[1]Dezembro!G17:G36)</f>
        <v>119.7</v>
      </c>
      <c r="F63" s="71">
        <f>E63</f>
        <v>119.7</v>
      </c>
      <c r="G63" s="68"/>
    </row>
    <row r="64" spans="2:7" s="75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5" customFormat="1" x14ac:dyDescent="0.2">
      <c r="B65" s="76" t="s">
        <v>60</v>
      </c>
      <c r="C65" s="77">
        <f>SUM(C49:C64)</f>
        <v>12809.29</v>
      </c>
      <c r="D65" s="77">
        <f>SUM(D49:D64)</f>
        <v>0</v>
      </c>
      <c r="E65" s="77">
        <f>SUM(E49:E64)</f>
        <v>12809.29</v>
      </c>
      <c r="F65" s="77">
        <f>SUM(F49:F64)</f>
        <v>12809.29</v>
      </c>
      <c r="G65" s="77">
        <f>SUM(G49:G64)</f>
        <v>0</v>
      </c>
    </row>
    <row r="66" spans="2:7" s="75" customFormat="1" x14ac:dyDescent="0.2">
      <c r="B66" s="27" t="s">
        <v>36</v>
      </c>
      <c r="C66" s="61"/>
      <c r="D66" s="61"/>
      <c r="E66" s="61"/>
      <c r="F66" s="61"/>
      <c r="G66" s="28"/>
    </row>
    <row r="67" spans="2:7" s="75" customFormat="1" x14ac:dyDescent="0.2">
      <c r="B67" s="27" t="s">
        <v>61</v>
      </c>
      <c r="C67" s="61"/>
      <c r="D67" s="61"/>
      <c r="E67" s="61"/>
      <c r="F67" s="62"/>
      <c r="G67" s="63"/>
    </row>
    <row r="68" spans="2:7" s="75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5" customFormat="1" x14ac:dyDescent="0.2">
      <c r="B69" s="67" t="s">
        <v>44</v>
      </c>
      <c r="C69" s="68"/>
      <c r="D69" s="69"/>
      <c r="E69" s="72"/>
      <c r="F69" s="69"/>
      <c r="G69" s="68"/>
    </row>
    <row r="70" spans="2:7" x14ac:dyDescent="0.2">
      <c r="B70" s="67" t="s">
        <v>45</v>
      </c>
      <c r="C70" s="68"/>
      <c r="D70" s="69"/>
      <c r="E70" s="72"/>
      <c r="F70" s="69"/>
      <c r="G70" s="68"/>
    </row>
    <row r="71" spans="2:7" x14ac:dyDescent="0.2">
      <c r="B71" s="67" t="s">
        <v>46</v>
      </c>
      <c r="C71" s="68"/>
      <c r="D71" s="69"/>
      <c r="E71" s="72"/>
      <c r="F71" s="69"/>
      <c r="G71" s="68"/>
    </row>
    <row r="72" spans="2:7" x14ac:dyDescent="0.2">
      <c r="B72" s="73" t="s">
        <v>47</v>
      </c>
      <c r="C72" s="68"/>
      <c r="D72" s="69"/>
      <c r="E72" s="72"/>
      <c r="F72" s="69"/>
      <c r="G72" s="68"/>
    </row>
    <row r="73" spans="2:7" x14ac:dyDescent="0.2">
      <c r="B73" s="67" t="s">
        <v>48</v>
      </c>
      <c r="C73" s="68"/>
      <c r="D73" s="69"/>
      <c r="E73" s="72"/>
      <c r="F73" s="69"/>
      <c r="G73" s="68"/>
    </row>
    <row r="74" spans="2:7" x14ac:dyDescent="0.2">
      <c r="B74" s="73" t="s">
        <v>49</v>
      </c>
      <c r="C74" s="68"/>
      <c r="D74" s="69"/>
      <c r="E74" s="72"/>
      <c r="F74" s="69"/>
      <c r="G74" s="68"/>
    </row>
    <row r="75" spans="2:7" x14ac:dyDescent="0.2">
      <c r="B75" s="67" t="s">
        <v>50</v>
      </c>
      <c r="C75" s="68"/>
      <c r="D75" s="69"/>
      <c r="E75" s="72"/>
      <c r="F75" s="69"/>
      <c r="G75" s="68"/>
    </row>
    <row r="76" spans="2:7" x14ac:dyDescent="0.2">
      <c r="B76" s="73" t="s">
        <v>51</v>
      </c>
      <c r="C76" s="68"/>
      <c r="D76" s="69"/>
      <c r="E76" s="72"/>
      <c r="F76" s="69"/>
      <c r="G76" s="68"/>
    </row>
    <row r="77" spans="2:7" x14ac:dyDescent="0.2">
      <c r="B77" s="67" t="s">
        <v>52</v>
      </c>
      <c r="C77" s="68"/>
      <c r="D77" s="69"/>
      <c r="E77" s="72"/>
      <c r="F77" s="69"/>
      <c r="G77" s="68"/>
    </row>
    <row r="78" spans="2:7" x14ac:dyDescent="0.2">
      <c r="B78" s="67" t="s">
        <v>53</v>
      </c>
      <c r="C78" s="68"/>
      <c r="D78" s="69"/>
      <c r="E78" s="72"/>
      <c r="F78" s="69"/>
      <c r="G78" s="68"/>
    </row>
    <row r="79" spans="2:7" x14ac:dyDescent="0.2">
      <c r="B79" s="67" t="s">
        <v>54</v>
      </c>
      <c r="C79" s="68"/>
      <c r="D79" s="69"/>
      <c r="E79" s="72"/>
      <c r="F79" s="69"/>
      <c r="G79" s="68"/>
    </row>
    <row r="80" spans="2:7" ht="15" customHeight="1" x14ac:dyDescent="0.2">
      <c r="B80" s="67" t="s">
        <v>55</v>
      </c>
      <c r="C80" s="68"/>
      <c r="D80" s="69"/>
      <c r="E80" s="72"/>
      <c r="F80" s="69"/>
      <c r="G80" s="68"/>
    </row>
    <row r="81" spans="2:7" ht="15" customHeight="1" x14ac:dyDescent="0.2">
      <c r="B81" s="73" t="s">
        <v>56</v>
      </c>
      <c r="C81" s="68"/>
      <c r="D81" s="69"/>
      <c r="E81" s="72"/>
      <c r="F81" s="69"/>
      <c r="G81" s="68"/>
    </row>
    <row r="82" spans="2:7" ht="15" customHeight="1" x14ac:dyDescent="0.2">
      <c r="B82" s="67" t="s">
        <v>57</v>
      </c>
      <c r="C82" s="68"/>
      <c r="D82" s="69"/>
      <c r="E82" s="72"/>
      <c r="F82" s="69"/>
      <c r="G82" s="68"/>
    </row>
    <row r="83" spans="2:7" ht="24" x14ac:dyDescent="0.2">
      <c r="B83" s="73" t="s">
        <v>58</v>
      </c>
      <c r="C83" s="68"/>
      <c r="D83" s="69"/>
      <c r="E83" s="70"/>
      <c r="F83" s="69"/>
      <c r="G83" s="68"/>
    </row>
    <row r="84" spans="2:7" x14ac:dyDescent="0.2">
      <c r="B84" s="67" t="s">
        <v>59</v>
      </c>
      <c r="C84" s="68">
        <f t="shared" ref="C84" si="2">SUM(E84+G84)</f>
        <v>0</v>
      </c>
      <c r="D84" s="69"/>
      <c r="E84" s="69"/>
      <c r="F84" s="69">
        <f t="shared" ref="F84" si="3">SUM(D84:E84)</f>
        <v>0</v>
      </c>
      <c r="G84" s="68"/>
    </row>
    <row r="85" spans="2:7" x14ac:dyDescent="0.2">
      <c r="B85" s="76" t="s">
        <v>60</v>
      </c>
      <c r="C85" s="77">
        <f>SUM(C69:C84)</f>
        <v>0</v>
      </c>
      <c r="D85" s="77">
        <f>SUM(D69:D84)</f>
        <v>0</v>
      </c>
      <c r="E85" s="77">
        <f>SUM(E69:E84)</f>
        <v>0</v>
      </c>
      <c r="F85" s="77">
        <f>SUM(F69:F84)</f>
        <v>0</v>
      </c>
      <c r="G85" s="77">
        <f>SUM(G69:G84)</f>
        <v>0</v>
      </c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12919.74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12809.29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110.44999999999891</v>
      </c>
    </row>
    <row r="101" spans="2:7" x14ac:dyDescent="0.2">
      <c r="B101" s="94" t="s">
        <v>74</v>
      </c>
      <c r="C101" s="95"/>
      <c r="D101" s="96"/>
      <c r="E101" s="96"/>
      <c r="F101" s="99"/>
      <c r="G101" s="100"/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110.44999999999891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71F" sheet="1" objects="1" scenarios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H83"/>
  <sheetViews>
    <sheetView topLeftCell="A4" zoomScale="120" zoomScaleNormal="120" workbookViewId="0">
      <selection activeCell="A13" sqref="A13:G32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s="158" customFormat="1" ht="12.75" customHeight="1" x14ac:dyDescent="0.2">
      <c r="A13" s="164">
        <v>44530</v>
      </c>
      <c r="B13" s="165" t="s">
        <v>94</v>
      </c>
      <c r="C13" s="166"/>
      <c r="D13" s="167" t="s">
        <v>95</v>
      </c>
      <c r="E13" s="168"/>
      <c r="F13" s="169" t="s">
        <v>96</v>
      </c>
      <c r="G13" s="170">
        <v>1126.6099999999999</v>
      </c>
    </row>
    <row r="14" spans="1:8" s="158" customFormat="1" ht="12.75" customHeight="1" x14ac:dyDescent="0.2">
      <c r="A14" s="171">
        <v>44530</v>
      </c>
      <c r="B14" s="172" t="s">
        <v>97</v>
      </c>
      <c r="C14" s="172"/>
      <c r="D14" s="173" t="s">
        <v>98</v>
      </c>
      <c r="E14" s="173"/>
      <c r="F14" s="174" t="s">
        <v>96</v>
      </c>
      <c r="G14" s="175">
        <v>470.06</v>
      </c>
    </row>
    <row r="15" spans="1:8" s="158" customFormat="1" ht="12.75" customHeight="1" x14ac:dyDescent="0.2">
      <c r="A15" s="164">
        <v>44530</v>
      </c>
      <c r="B15" s="165" t="s">
        <v>97</v>
      </c>
      <c r="C15" s="166"/>
      <c r="D15" s="167" t="s">
        <v>99</v>
      </c>
      <c r="E15" s="168"/>
      <c r="F15" s="174" t="s">
        <v>96</v>
      </c>
      <c r="G15" s="170">
        <v>58.76</v>
      </c>
    </row>
    <row r="16" spans="1:8" s="158" customFormat="1" ht="12.75" customHeight="1" x14ac:dyDescent="0.2">
      <c r="A16" s="176">
        <v>44530</v>
      </c>
      <c r="B16" s="177" t="s">
        <v>97</v>
      </c>
      <c r="C16" s="177"/>
      <c r="D16" s="167" t="s">
        <v>100</v>
      </c>
      <c r="E16" s="168"/>
      <c r="F16" s="169" t="s">
        <v>96</v>
      </c>
      <c r="G16" s="178">
        <v>66.02</v>
      </c>
    </row>
    <row r="17" spans="1:7" x14ac:dyDescent="0.2">
      <c r="A17" s="176">
        <v>44522</v>
      </c>
      <c r="B17" s="177" t="s">
        <v>101</v>
      </c>
      <c r="C17" s="177"/>
      <c r="D17" s="167" t="s">
        <v>102</v>
      </c>
      <c r="E17" s="168"/>
      <c r="F17" s="179" t="s">
        <v>103</v>
      </c>
      <c r="G17" s="180">
        <v>249</v>
      </c>
    </row>
    <row r="18" spans="1:7" x14ac:dyDescent="0.2">
      <c r="A18" s="164">
        <v>44530</v>
      </c>
      <c r="B18" s="165" t="s">
        <v>104</v>
      </c>
      <c r="C18" s="166"/>
      <c r="D18" s="167" t="s">
        <v>105</v>
      </c>
      <c r="E18" s="168"/>
      <c r="F18" s="169" t="s">
        <v>106</v>
      </c>
      <c r="G18" s="170">
        <v>4540</v>
      </c>
    </row>
    <row r="19" spans="1:7" x14ac:dyDescent="0.2">
      <c r="A19" s="164">
        <v>44530</v>
      </c>
      <c r="B19" s="165" t="s">
        <v>107</v>
      </c>
      <c r="C19" s="166"/>
      <c r="D19" s="167" t="s">
        <v>108</v>
      </c>
      <c r="E19" s="168"/>
      <c r="F19" s="169" t="s">
        <v>103</v>
      </c>
      <c r="G19" s="170">
        <v>204</v>
      </c>
    </row>
    <row r="20" spans="1:7" x14ac:dyDescent="0.2">
      <c r="A20" s="164">
        <v>44531</v>
      </c>
      <c r="B20" s="165" t="s">
        <v>109</v>
      </c>
      <c r="C20" s="166"/>
      <c r="D20" s="167" t="s">
        <v>110</v>
      </c>
      <c r="E20" s="168"/>
      <c r="F20" s="169" t="s">
        <v>111</v>
      </c>
      <c r="G20" s="170">
        <v>640.66</v>
      </c>
    </row>
    <row r="21" spans="1:7" x14ac:dyDescent="0.2">
      <c r="A21" s="181">
        <v>44543</v>
      </c>
      <c r="B21" s="165" t="s">
        <v>112</v>
      </c>
      <c r="C21" s="166"/>
      <c r="D21" s="167" t="s">
        <v>113</v>
      </c>
      <c r="E21" s="168"/>
      <c r="F21" s="169" t="s">
        <v>111</v>
      </c>
      <c r="G21" s="182">
        <v>213.53</v>
      </c>
    </row>
    <row r="22" spans="1:7" x14ac:dyDescent="0.2">
      <c r="A22" s="171">
        <v>44531</v>
      </c>
      <c r="B22" s="165" t="s">
        <v>114</v>
      </c>
      <c r="C22" s="166"/>
      <c r="D22" s="167" t="s">
        <v>115</v>
      </c>
      <c r="E22" s="168"/>
      <c r="F22" s="169" t="s">
        <v>111</v>
      </c>
      <c r="G22" s="175">
        <v>179.88</v>
      </c>
    </row>
    <row r="23" spans="1:7" x14ac:dyDescent="0.2">
      <c r="A23" s="164">
        <v>44530</v>
      </c>
      <c r="B23" s="165" t="s">
        <v>97</v>
      </c>
      <c r="C23" s="166"/>
      <c r="D23" s="167" t="s">
        <v>99</v>
      </c>
      <c r="E23" s="168"/>
      <c r="F23" s="169" t="s">
        <v>96</v>
      </c>
      <c r="G23" s="170">
        <v>58.76</v>
      </c>
    </row>
    <row r="24" spans="1:7" x14ac:dyDescent="0.2">
      <c r="A24" s="176">
        <v>44530</v>
      </c>
      <c r="B24" s="177" t="s">
        <v>97</v>
      </c>
      <c r="C24" s="177"/>
      <c r="D24" s="167" t="s">
        <v>100</v>
      </c>
      <c r="E24" s="168"/>
      <c r="F24" s="179" t="s">
        <v>96</v>
      </c>
      <c r="G24" s="180">
        <v>66.02</v>
      </c>
    </row>
    <row r="25" spans="1:7" x14ac:dyDescent="0.2">
      <c r="A25" s="176">
        <v>44537</v>
      </c>
      <c r="B25" s="183" t="s">
        <v>116</v>
      </c>
      <c r="C25" s="184"/>
      <c r="D25" s="167" t="s">
        <v>117</v>
      </c>
      <c r="E25" s="168"/>
      <c r="F25" s="179" t="s">
        <v>106</v>
      </c>
      <c r="G25" s="180">
        <v>950</v>
      </c>
    </row>
    <row r="26" spans="1:7" x14ac:dyDescent="0.2">
      <c r="A26" s="176">
        <v>44544</v>
      </c>
      <c r="B26" s="183" t="s">
        <v>118</v>
      </c>
      <c r="C26" s="184"/>
      <c r="D26" s="167" t="s">
        <v>119</v>
      </c>
      <c r="E26" s="168"/>
      <c r="F26" s="179" t="s">
        <v>106</v>
      </c>
      <c r="G26" s="180">
        <v>240</v>
      </c>
    </row>
    <row r="27" spans="1:7" x14ac:dyDescent="0.2">
      <c r="A27" s="176">
        <v>44511</v>
      </c>
      <c r="B27" s="183" t="s">
        <v>120</v>
      </c>
      <c r="C27" s="184"/>
      <c r="D27" s="167" t="s">
        <v>121</v>
      </c>
      <c r="E27" s="168"/>
      <c r="F27" s="179" t="s">
        <v>103</v>
      </c>
      <c r="G27" s="180">
        <v>277</v>
      </c>
    </row>
    <row r="28" spans="1:7" x14ac:dyDescent="0.2">
      <c r="A28" s="176">
        <v>44546</v>
      </c>
      <c r="B28" s="183" t="s">
        <v>122</v>
      </c>
      <c r="C28" s="184"/>
      <c r="D28" s="167" t="s">
        <v>121</v>
      </c>
      <c r="E28" s="168"/>
      <c r="F28" s="179" t="s">
        <v>103</v>
      </c>
      <c r="G28" s="180">
        <v>340</v>
      </c>
    </row>
    <row r="29" spans="1:7" x14ac:dyDescent="0.2">
      <c r="A29" s="176">
        <v>44530</v>
      </c>
      <c r="B29" s="183" t="s">
        <v>97</v>
      </c>
      <c r="C29" s="184"/>
      <c r="D29" s="167" t="s">
        <v>123</v>
      </c>
      <c r="E29" s="168"/>
      <c r="F29" s="179" t="s">
        <v>96</v>
      </c>
      <c r="G29" s="180">
        <v>1457.29</v>
      </c>
    </row>
    <row r="30" spans="1:7" x14ac:dyDescent="0.2">
      <c r="A30" s="176">
        <v>44553</v>
      </c>
      <c r="B30" s="183" t="s">
        <v>124</v>
      </c>
      <c r="C30" s="184"/>
      <c r="D30" s="167" t="s">
        <v>117</v>
      </c>
      <c r="E30" s="168"/>
      <c r="F30" s="179" t="s">
        <v>106</v>
      </c>
      <c r="G30" s="180">
        <v>950</v>
      </c>
    </row>
    <row r="31" spans="1:7" x14ac:dyDescent="0.2">
      <c r="A31" s="176">
        <v>44482</v>
      </c>
      <c r="B31" s="183" t="s">
        <v>125</v>
      </c>
      <c r="C31" s="184"/>
      <c r="D31" s="167" t="s">
        <v>126</v>
      </c>
      <c r="E31" s="168"/>
      <c r="F31" s="179" t="s">
        <v>103</v>
      </c>
      <c r="G31" s="180">
        <v>602</v>
      </c>
    </row>
    <row r="32" spans="1:7" x14ac:dyDescent="0.2">
      <c r="A32" s="164">
        <v>44561</v>
      </c>
      <c r="B32" s="165" t="s">
        <v>127</v>
      </c>
      <c r="C32" s="166"/>
      <c r="D32" s="167" t="s">
        <v>128</v>
      </c>
      <c r="E32" s="168"/>
      <c r="F32" s="169" t="s">
        <v>129</v>
      </c>
      <c r="G32" s="170">
        <v>119.7</v>
      </c>
    </row>
    <row r="33" spans="1:7" x14ac:dyDescent="0.2">
      <c r="A33" s="164"/>
      <c r="B33" s="165"/>
      <c r="C33" s="166"/>
      <c r="D33" s="167"/>
      <c r="E33" s="168"/>
      <c r="F33" s="169"/>
      <c r="G33" s="170"/>
    </row>
    <row r="34" spans="1:7" x14ac:dyDescent="0.2">
      <c r="A34" s="164"/>
      <c r="B34" s="165"/>
      <c r="C34" s="166"/>
      <c r="D34" s="167"/>
      <c r="E34" s="168"/>
      <c r="F34" s="169"/>
      <c r="G34" s="170"/>
    </row>
    <row r="35" spans="1:7" x14ac:dyDescent="0.2">
      <c r="A35" s="164"/>
      <c r="B35" s="165"/>
      <c r="C35" s="166"/>
      <c r="D35" s="167"/>
      <c r="E35" s="168"/>
      <c r="F35" s="169"/>
      <c r="G35" s="170"/>
    </row>
    <row r="36" spans="1:7" ht="11.25" customHeight="1" x14ac:dyDescent="0.2">
      <c r="A36" s="164"/>
      <c r="B36" s="165"/>
      <c r="C36" s="166"/>
      <c r="D36" s="167"/>
      <c r="E36" s="168"/>
      <c r="F36" s="169"/>
      <c r="G36" s="170"/>
    </row>
    <row r="37" spans="1:7" ht="11.25" customHeight="1" x14ac:dyDescent="0.2">
      <c r="A37" s="176"/>
      <c r="B37" s="165"/>
      <c r="C37" s="166"/>
      <c r="D37" s="167"/>
      <c r="E37" s="168"/>
      <c r="F37" s="179"/>
      <c r="G37" s="185"/>
    </row>
    <row r="38" spans="1:7" ht="11.25" customHeight="1" x14ac:dyDescent="0.2">
      <c r="A38" s="186" t="s">
        <v>130</v>
      </c>
      <c r="B38" s="187"/>
      <c r="C38" s="187"/>
      <c r="D38" s="187"/>
      <c r="E38" s="187"/>
      <c r="F38" s="188"/>
      <c r="G38" s="189">
        <f>SUM(G12:G37)</f>
        <v>12809.29</v>
      </c>
    </row>
    <row r="39" spans="1:7" ht="11.25" customHeight="1" x14ac:dyDescent="0.2">
      <c r="A39" s="190"/>
      <c r="B39" s="190"/>
      <c r="C39" s="190"/>
      <c r="D39" s="190"/>
      <c r="E39" s="190"/>
      <c r="F39" s="190"/>
      <c r="G39" s="190"/>
    </row>
    <row r="40" spans="1:7" ht="11.25" customHeight="1" x14ac:dyDescent="0.2">
      <c r="A40" s="190"/>
      <c r="B40" s="190"/>
      <c r="C40" s="190"/>
      <c r="D40" s="190"/>
      <c r="E40" s="190"/>
      <c r="F40" s="190"/>
      <c r="G40" s="190"/>
    </row>
    <row r="41" spans="1:7" ht="11.25" customHeight="1" x14ac:dyDescent="0.2">
      <c r="A41" s="190"/>
      <c r="B41" s="190"/>
      <c r="C41" s="190"/>
      <c r="D41" s="190"/>
      <c r="E41" s="190"/>
      <c r="F41" s="190"/>
      <c r="G41" s="190"/>
    </row>
    <row r="42" spans="1:7" ht="11.25" customHeight="1" x14ac:dyDescent="0.2">
      <c r="A42" s="190"/>
      <c r="B42" s="190"/>
      <c r="C42" s="190"/>
      <c r="D42" s="190"/>
      <c r="E42" s="190"/>
      <c r="F42" s="190"/>
      <c r="G42" s="190"/>
    </row>
    <row r="43" spans="1:7" ht="11.25" customHeight="1" x14ac:dyDescent="0.2">
      <c r="A43" s="190"/>
      <c r="B43" s="190"/>
      <c r="C43" s="190"/>
      <c r="D43" s="190"/>
      <c r="E43" s="190"/>
      <c r="F43" s="190"/>
      <c r="G43" s="190"/>
    </row>
    <row r="44" spans="1:7" ht="11.25" customHeight="1" x14ac:dyDescent="0.2">
      <c r="A44" s="190"/>
      <c r="B44" s="190"/>
      <c r="C44" s="190"/>
      <c r="D44" s="190"/>
      <c r="E44" s="190"/>
      <c r="F44" s="190"/>
      <c r="G44" s="190"/>
    </row>
    <row r="45" spans="1:7" ht="11.25" customHeight="1" x14ac:dyDescent="0.2">
      <c r="A45" s="190"/>
      <c r="B45" s="190"/>
      <c r="C45" s="190"/>
      <c r="D45" s="190"/>
      <c r="E45" s="190"/>
      <c r="F45" s="190"/>
      <c r="G45" s="190"/>
    </row>
    <row r="46" spans="1:7" ht="11.25" customHeight="1" x14ac:dyDescent="0.2">
      <c r="A46" s="190"/>
      <c r="B46" s="190"/>
      <c r="C46" s="190"/>
      <c r="D46" s="190"/>
      <c r="E46" s="190"/>
      <c r="F46" s="190"/>
      <c r="G46" s="190"/>
    </row>
    <row r="47" spans="1:7" ht="11.25" customHeight="1" x14ac:dyDescent="0.2">
      <c r="A47" s="190"/>
      <c r="B47" s="190"/>
      <c r="C47" s="190"/>
      <c r="D47" s="190"/>
      <c r="E47" s="190"/>
      <c r="F47" s="190"/>
      <c r="G47" s="190"/>
    </row>
    <row r="48" spans="1:7" ht="11.25" customHeight="1" x14ac:dyDescent="0.2">
      <c r="A48" s="190"/>
      <c r="B48" s="190"/>
      <c r="C48" s="190"/>
      <c r="D48" s="190"/>
      <c r="E48" s="190"/>
      <c r="F48" s="190"/>
      <c r="G48" s="190"/>
    </row>
    <row r="49" spans="1:7" ht="11.25" customHeight="1" x14ac:dyDescent="0.2">
      <c r="A49" s="190"/>
      <c r="B49" s="190"/>
      <c r="C49" s="190"/>
      <c r="D49" s="190"/>
      <c r="E49" s="190"/>
      <c r="F49" s="190"/>
      <c r="G49" s="190"/>
    </row>
    <row r="50" spans="1:7" ht="11.25" customHeight="1" x14ac:dyDescent="0.2">
      <c r="A50" s="190"/>
      <c r="B50" s="190"/>
      <c r="C50" s="190"/>
      <c r="D50" s="190"/>
      <c r="E50" s="190"/>
      <c r="F50" s="190"/>
      <c r="G50" s="190"/>
    </row>
    <row r="51" spans="1:7" ht="11.25" customHeight="1" x14ac:dyDescent="0.2">
      <c r="A51" s="190"/>
      <c r="B51" s="190"/>
      <c r="C51" s="190"/>
      <c r="D51" s="190"/>
      <c r="E51" s="190"/>
      <c r="F51" s="190"/>
      <c r="G51" s="190"/>
    </row>
    <row r="52" spans="1:7" ht="11.25" customHeight="1" x14ac:dyDescent="0.2">
      <c r="A52" s="190"/>
      <c r="B52" s="190"/>
      <c r="C52" s="190"/>
      <c r="D52" s="190"/>
      <c r="E52" s="190"/>
      <c r="F52" s="190"/>
      <c r="G52" s="190"/>
    </row>
    <row r="53" spans="1:7" ht="11.25" customHeight="1" x14ac:dyDescent="0.2">
      <c r="A53" s="190"/>
      <c r="B53" s="190"/>
      <c r="C53" s="190"/>
      <c r="D53" s="190"/>
      <c r="E53" s="190"/>
      <c r="F53" s="190"/>
      <c r="G53" s="190"/>
    </row>
    <row r="54" spans="1:7" ht="11.25" customHeight="1" x14ac:dyDescent="0.2">
      <c r="A54" s="190"/>
      <c r="B54" s="190"/>
      <c r="C54" s="190"/>
      <c r="D54" s="190"/>
      <c r="E54" s="190"/>
      <c r="F54" s="190"/>
      <c r="G54" s="190"/>
    </row>
    <row r="55" spans="1:7" ht="11.25" customHeight="1" x14ac:dyDescent="0.2">
      <c r="A55" s="190"/>
      <c r="B55" s="190"/>
      <c r="C55" s="190"/>
      <c r="D55" s="190"/>
      <c r="E55" s="190"/>
      <c r="F55" s="190"/>
      <c r="G55" s="190"/>
    </row>
    <row r="56" spans="1:7" ht="11.25" customHeight="1" x14ac:dyDescent="0.2">
      <c r="A56" s="190"/>
      <c r="B56" s="190"/>
      <c r="C56" s="190"/>
      <c r="D56" s="190"/>
      <c r="E56" s="190"/>
      <c r="F56" s="190"/>
      <c r="G56" s="190"/>
    </row>
    <row r="57" spans="1:7" ht="11.25" customHeight="1" x14ac:dyDescent="0.2">
      <c r="A57" s="190"/>
      <c r="B57" s="190"/>
      <c r="C57" s="190"/>
      <c r="D57" s="190"/>
      <c r="E57" s="190"/>
      <c r="F57" s="190"/>
      <c r="G57" s="190"/>
    </row>
    <row r="58" spans="1:7" ht="11.25" customHeight="1" x14ac:dyDescent="0.2">
      <c r="A58" s="190"/>
      <c r="B58" s="190"/>
      <c r="C58" s="190"/>
      <c r="D58" s="190"/>
      <c r="E58" s="190"/>
      <c r="F58" s="190"/>
      <c r="G58" s="190"/>
    </row>
    <row r="59" spans="1:7" ht="11.25" customHeight="1" x14ac:dyDescent="0.2">
      <c r="A59" s="190"/>
      <c r="B59" s="190"/>
      <c r="C59" s="190"/>
      <c r="D59" s="190"/>
      <c r="E59" s="190"/>
      <c r="F59" s="190"/>
      <c r="G59" s="190"/>
    </row>
    <row r="60" spans="1:7" ht="11.25" customHeight="1" x14ac:dyDescent="0.2">
      <c r="A60" s="190"/>
      <c r="B60" s="190"/>
      <c r="C60" s="190"/>
      <c r="D60" s="190"/>
      <c r="E60" s="190"/>
      <c r="F60" s="190"/>
      <c r="G60" s="190"/>
    </row>
    <row r="61" spans="1:7" ht="11.25" customHeight="1" x14ac:dyDescent="0.2">
      <c r="A61" s="190"/>
      <c r="B61" s="190"/>
      <c r="C61" s="190"/>
      <c r="D61" s="190"/>
      <c r="E61" s="190"/>
      <c r="F61" s="190"/>
      <c r="G61" s="190"/>
    </row>
    <row r="62" spans="1:7" ht="11.25" customHeight="1" x14ac:dyDescent="0.2">
      <c r="A62" s="190"/>
      <c r="B62" s="190"/>
      <c r="C62" s="190"/>
      <c r="D62" s="190"/>
      <c r="E62" s="190"/>
      <c r="F62" s="190"/>
      <c r="G62" s="190"/>
    </row>
    <row r="63" spans="1:7" ht="11.25" customHeight="1" x14ac:dyDescent="0.2">
      <c r="A63" s="190"/>
      <c r="B63" s="190"/>
      <c r="C63" s="190"/>
      <c r="D63" s="190"/>
      <c r="E63" s="190"/>
      <c r="F63" s="190"/>
      <c r="G63" s="190"/>
    </row>
    <row r="64" spans="1:7" ht="11.25" customHeight="1" x14ac:dyDescent="0.2">
      <c r="A64" s="191"/>
      <c r="B64" s="191"/>
      <c r="C64" s="190"/>
      <c r="D64" s="190"/>
      <c r="E64" s="190"/>
      <c r="F64" s="190"/>
      <c r="G64" s="190"/>
    </row>
    <row r="65" spans="1:7" ht="11.25" customHeight="1" x14ac:dyDescent="0.2">
      <c r="A65" s="190"/>
      <c r="B65" s="190"/>
      <c r="C65" s="190"/>
      <c r="D65" s="190"/>
      <c r="E65" s="190"/>
      <c r="F65" s="190"/>
      <c r="G65" s="190"/>
    </row>
    <row r="66" spans="1:7" ht="11.25" customHeight="1" x14ac:dyDescent="0.2">
      <c r="A66" s="190"/>
      <c r="B66" s="190"/>
      <c r="C66" s="190"/>
      <c r="D66" s="190"/>
      <c r="E66" s="190"/>
      <c r="F66" s="190"/>
      <c r="G66" s="190"/>
    </row>
    <row r="67" spans="1:7" ht="11.25" customHeight="1" x14ac:dyDescent="0.2">
      <c r="A67" s="190"/>
      <c r="B67" s="190"/>
      <c r="C67" s="190"/>
      <c r="D67" s="190"/>
      <c r="E67" s="190"/>
      <c r="F67" s="190"/>
      <c r="G67" s="190"/>
    </row>
    <row r="68" spans="1:7" ht="11.25" customHeight="1" x14ac:dyDescent="0.2">
      <c r="A68" s="190"/>
      <c r="B68" s="190"/>
      <c r="C68" s="190"/>
      <c r="D68" s="190"/>
      <c r="E68" s="190"/>
      <c r="F68" s="190"/>
      <c r="G68" s="190"/>
    </row>
    <row r="69" spans="1:7" ht="11.25" customHeight="1" x14ac:dyDescent="0.2">
      <c r="A69" s="190"/>
      <c r="B69" s="190"/>
      <c r="C69" s="190"/>
      <c r="D69" s="190"/>
      <c r="E69" s="190"/>
      <c r="F69" s="190"/>
      <c r="G69" s="190"/>
    </row>
    <row r="70" spans="1:7" ht="9.9499999999999993" customHeight="1" x14ac:dyDescent="0.2">
      <c r="A70" s="190"/>
      <c r="B70" s="190"/>
      <c r="C70" s="190"/>
      <c r="D70" s="190"/>
      <c r="E70" s="190"/>
      <c r="F70" s="190"/>
      <c r="G70" s="190"/>
    </row>
    <row r="71" spans="1:7" ht="9.9499999999999993" customHeight="1" x14ac:dyDescent="0.2">
      <c r="A71" s="145" t="s">
        <v>131</v>
      </c>
      <c r="B71" s="145"/>
      <c r="C71" s="145"/>
      <c r="D71" s="145" t="s">
        <v>132</v>
      </c>
      <c r="E71" s="145"/>
      <c r="F71" s="145" t="s">
        <v>80</v>
      </c>
      <c r="G71" s="145"/>
    </row>
    <row r="72" spans="1:7" ht="9.9499999999999993" customHeight="1" x14ac:dyDescent="0.2">
      <c r="A72" s="141" t="s">
        <v>86</v>
      </c>
      <c r="B72" s="141"/>
      <c r="C72" s="141"/>
      <c r="D72" s="192" t="s">
        <v>87</v>
      </c>
      <c r="E72" s="192"/>
      <c r="F72" s="141" t="s">
        <v>88</v>
      </c>
      <c r="G72" s="141"/>
    </row>
    <row r="73" spans="1:7" ht="9.9499999999999993" customHeight="1" x14ac:dyDescent="0.2">
      <c r="A73" s="193"/>
      <c r="B73" s="193"/>
      <c r="C73" s="193"/>
      <c r="D73" s="193"/>
      <c r="E73" s="193"/>
      <c r="F73" s="193"/>
      <c r="G73" s="193"/>
    </row>
    <row r="74" spans="1:7" ht="9.9499999999999993" customHeight="1" x14ac:dyDescent="0.2">
      <c r="A74" s="190"/>
      <c r="B74" s="190"/>
      <c r="C74" s="190"/>
      <c r="D74" s="190"/>
      <c r="E74" s="190"/>
      <c r="F74" s="190"/>
      <c r="G74" s="190"/>
    </row>
    <row r="75" spans="1:7" ht="9.9499999999999993" customHeight="1" x14ac:dyDescent="0.2">
      <c r="A75" s="190"/>
      <c r="B75" s="190"/>
      <c r="C75" s="190"/>
      <c r="D75" s="190"/>
      <c r="E75" s="190"/>
      <c r="F75" s="190"/>
      <c r="G75" s="190"/>
    </row>
    <row r="76" spans="1:7" x14ac:dyDescent="0.2">
      <c r="A76" s="190"/>
      <c r="B76" s="190"/>
      <c r="C76" s="190"/>
      <c r="D76" s="190"/>
      <c r="E76" s="190"/>
      <c r="F76" s="190"/>
      <c r="G76" s="190"/>
    </row>
    <row r="77" spans="1:7" x14ac:dyDescent="0.2">
      <c r="A77" s="194" t="s">
        <v>133</v>
      </c>
      <c r="B77" s="194"/>
      <c r="C77" s="194"/>
      <c r="D77" s="194"/>
      <c r="E77" s="190"/>
      <c r="F77" s="190"/>
      <c r="G77" s="190"/>
    </row>
    <row r="78" spans="1:7" x14ac:dyDescent="0.2">
      <c r="A78" s="190"/>
      <c r="B78" s="190"/>
      <c r="C78" s="190"/>
      <c r="D78" s="190"/>
      <c r="E78" s="190"/>
      <c r="F78" s="190"/>
      <c r="G78" s="190"/>
    </row>
    <row r="79" spans="1:7" x14ac:dyDescent="0.2">
      <c r="A79" s="195" t="s">
        <v>134</v>
      </c>
    </row>
    <row r="80" spans="1:7" x14ac:dyDescent="0.2">
      <c r="A80" s="195" t="s">
        <v>135</v>
      </c>
    </row>
    <row r="81" spans="1:1" x14ac:dyDescent="0.2">
      <c r="A81" s="195" t="s">
        <v>136</v>
      </c>
    </row>
    <row r="82" spans="1:1" x14ac:dyDescent="0.2">
      <c r="A82" s="195" t="s">
        <v>137</v>
      </c>
    </row>
    <row r="83" spans="1:1" x14ac:dyDescent="0.2">
      <c r="A83" s="195" t="s">
        <v>138</v>
      </c>
    </row>
  </sheetData>
  <sheetProtection password="C71F" sheet="1" objects="1" scenarios="1"/>
  <mergeCells count="64">
    <mergeCell ref="A72:C72"/>
    <mergeCell ref="D72:E72"/>
    <mergeCell ref="F72:G72"/>
    <mergeCell ref="B37:C37"/>
    <mergeCell ref="D37:E37"/>
    <mergeCell ref="A64:B64"/>
    <mergeCell ref="A71:C71"/>
    <mergeCell ref="D71:E71"/>
    <mergeCell ref="F71:G71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/>
  <dimension ref="A1:H64"/>
  <sheetViews>
    <sheetView topLeftCell="A10" zoomScale="120" zoomScaleNormal="120" workbookViewId="0">
      <selection activeCell="F13" sqref="F13:F31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x14ac:dyDescent="0.2">
      <c r="A13" s="164">
        <v>44561</v>
      </c>
      <c r="B13" s="165" t="s">
        <v>127</v>
      </c>
      <c r="C13" s="166"/>
      <c r="D13" s="167" t="s">
        <v>128</v>
      </c>
      <c r="E13" s="168"/>
      <c r="F13" s="169" t="s">
        <v>129</v>
      </c>
      <c r="G13" s="170">
        <v>119.7</v>
      </c>
    </row>
    <row r="14" spans="1:8" x14ac:dyDescent="0.2">
      <c r="A14" s="164"/>
      <c r="B14" s="165"/>
      <c r="C14" s="166"/>
      <c r="D14" s="167"/>
      <c r="E14" s="168"/>
      <c r="F14" s="169"/>
      <c r="G14" s="170"/>
    </row>
    <row r="15" spans="1:8" x14ac:dyDescent="0.2">
      <c r="A15" s="164"/>
      <c r="B15" s="165"/>
      <c r="C15" s="166"/>
      <c r="D15" s="167"/>
      <c r="E15" s="168"/>
      <c r="F15" s="169"/>
      <c r="G15" s="170"/>
    </row>
    <row r="16" spans="1:8" x14ac:dyDescent="0.2">
      <c r="A16" s="164"/>
      <c r="B16" s="165"/>
      <c r="C16" s="166"/>
      <c r="D16" s="167"/>
      <c r="E16" s="168"/>
      <c r="F16" s="169"/>
      <c r="G16" s="170"/>
    </row>
    <row r="17" spans="1:7" ht="11.25" customHeight="1" x14ac:dyDescent="0.2">
      <c r="A17" s="164"/>
      <c r="B17" s="165"/>
      <c r="C17" s="166"/>
      <c r="D17" s="167"/>
      <c r="E17" s="168"/>
      <c r="F17" s="169"/>
      <c r="G17" s="170"/>
    </row>
    <row r="18" spans="1:7" ht="11.25" customHeight="1" x14ac:dyDescent="0.2">
      <c r="A18" s="176"/>
      <c r="B18" s="165"/>
      <c r="C18" s="166"/>
      <c r="D18" s="167"/>
      <c r="E18" s="168"/>
      <c r="F18" s="179"/>
      <c r="G18" s="185"/>
    </row>
    <row r="19" spans="1:7" ht="11.25" customHeight="1" x14ac:dyDescent="0.2">
      <c r="A19" s="186" t="s">
        <v>130</v>
      </c>
      <c r="B19" s="187"/>
      <c r="C19" s="187"/>
      <c r="D19" s="187"/>
      <c r="E19" s="187"/>
      <c r="F19" s="188"/>
      <c r="G19" s="189">
        <f>SUM(G12:G18)</f>
        <v>119.7</v>
      </c>
    </row>
    <row r="20" spans="1:7" ht="11.25" customHeight="1" x14ac:dyDescent="0.2">
      <c r="A20" s="190"/>
      <c r="B20" s="190"/>
      <c r="C20" s="190"/>
      <c r="D20" s="190"/>
      <c r="E20" s="190"/>
      <c r="F20" s="190"/>
      <c r="G20" s="190"/>
    </row>
    <row r="21" spans="1:7" ht="11.25" customHeight="1" x14ac:dyDescent="0.2">
      <c r="A21" s="190"/>
      <c r="B21" s="190"/>
      <c r="C21" s="190"/>
      <c r="D21" s="190"/>
      <c r="E21" s="190"/>
      <c r="F21" s="190"/>
      <c r="G21" s="190"/>
    </row>
    <row r="22" spans="1:7" ht="11.25" customHeight="1" x14ac:dyDescent="0.2">
      <c r="A22" s="190"/>
      <c r="B22" s="190"/>
      <c r="C22" s="190"/>
      <c r="D22" s="190"/>
      <c r="E22" s="190"/>
      <c r="F22" s="190"/>
      <c r="G22" s="190"/>
    </row>
    <row r="23" spans="1:7" ht="11.25" customHeight="1" x14ac:dyDescent="0.2">
      <c r="A23" s="190"/>
      <c r="B23" s="190"/>
      <c r="C23" s="190"/>
      <c r="D23" s="190"/>
      <c r="E23" s="190"/>
      <c r="F23" s="190"/>
      <c r="G23" s="190"/>
    </row>
    <row r="24" spans="1:7" ht="11.25" customHeight="1" x14ac:dyDescent="0.2">
      <c r="A24" s="190"/>
      <c r="B24" s="190"/>
      <c r="C24" s="190"/>
      <c r="D24" s="190"/>
      <c r="E24" s="190"/>
      <c r="F24" s="190"/>
      <c r="G24" s="190"/>
    </row>
    <row r="25" spans="1:7" ht="11.25" customHeight="1" x14ac:dyDescent="0.2">
      <c r="A25" s="190"/>
      <c r="B25" s="190"/>
      <c r="C25" s="190"/>
      <c r="D25" s="190"/>
      <c r="E25" s="190"/>
      <c r="F25" s="190"/>
      <c r="G25" s="190"/>
    </row>
    <row r="26" spans="1:7" ht="11.25" customHeight="1" x14ac:dyDescent="0.2">
      <c r="A26" s="190"/>
      <c r="B26" s="190"/>
      <c r="C26" s="190"/>
      <c r="D26" s="190"/>
      <c r="E26" s="190"/>
      <c r="F26" s="190"/>
      <c r="G26" s="190"/>
    </row>
    <row r="27" spans="1:7" ht="11.25" customHeight="1" x14ac:dyDescent="0.2">
      <c r="A27" s="190"/>
      <c r="B27" s="190"/>
      <c r="C27" s="190"/>
      <c r="D27" s="190"/>
      <c r="E27" s="190"/>
      <c r="F27" s="190"/>
      <c r="G27" s="190"/>
    </row>
    <row r="28" spans="1:7" ht="11.25" customHeight="1" x14ac:dyDescent="0.2">
      <c r="A28" s="190"/>
      <c r="B28" s="190"/>
      <c r="C28" s="190"/>
      <c r="D28" s="190"/>
      <c r="E28" s="190"/>
      <c r="F28" s="190"/>
      <c r="G28" s="190"/>
    </row>
    <row r="29" spans="1:7" ht="11.25" customHeight="1" x14ac:dyDescent="0.2">
      <c r="A29" s="190"/>
      <c r="B29" s="190"/>
      <c r="C29" s="190"/>
      <c r="D29" s="190"/>
      <c r="E29" s="190"/>
      <c r="F29" s="190"/>
      <c r="G29" s="190"/>
    </row>
    <row r="30" spans="1:7" ht="11.25" customHeight="1" x14ac:dyDescent="0.2">
      <c r="A30" s="190"/>
      <c r="B30" s="190"/>
      <c r="C30" s="190"/>
      <c r="D30" s="190"/>
      <c r="E30" s="190"/>
      <c r="F30" s="190"/>
      <c r="G30" s="190"/>
    </row>
    <row r="31" spans="1:7" ht="11.25" customHeight="1" x14ac:dyDescent="0.2">
      <c r="A31" s="190"/>
      <c r="B31" s="190"/>
      <c r="C31" s="190"/>
      <c r="D31" s="190"/>
      <c r="E31" s="190"/>
      <c r="F31" s="190"/>
      <c r="G31" s="190"/>
    </row>
    <row r="32" spans="1:7" ht="11.25" customHeight="1" x14ac:dyDescent="0.2">
      <c r="A32" s="190"/>
      <c r="B32" s="190"/>
      <c r="C32" s="190"/>
      <c r="D32" s="190"/>
      <c r="E32" s="190"/>
      <c r="F32" s="190"/>
      <c r="G32" s="190"/>
    </row>
    <row r="33" spans="1:7" ht="11.25" customHeight="1" x14ac:dyDescent="0.2">
      <c r="A33" s="190"/>
      <c r="B33" s="190"/>
      <c r="C33" s="190"/>
      <c r="D33" s="190"/>
      <c r="E33" s="190"/>
      <c r="F33" s="190"/>
      <c r="G33" s="190"/>
    </row>
    <row r="34" spans="1:7" ht="11.25" customHeight="1" x14ac:dyDescent="0.2">
      <c r="A34" s="190"/>
      <c r="B34" s="190"/>
      <c r="C34" s="190"/>
      <c r="D34" s="190"/>
      <c r="E34" s="190"/>
      <c r="F34" s="190"/>
      <c r="G34" s="190"/>
    </row>
    <row r="35" spans="1:7" ht="11.25" customHeight="1" x14ac:dyDescent="0.2">
      <c r="A35" s="190"/>
      <c r="B35" s="190"/>
      <c r="C35" s="190"/>
      <c r="D35" s="190"/>
      <c r="E35" s="190"/>
      <c r="F35" s="190"/>
      <c r="G35" s="190"/>
    </row>
    <row r="36" spans="1:7" ht="11.25" customHeight="1" x14ac:dyDescent="0.2">
      <c r="A36" s="190"/>
      <c r="B36" s="190"/>
      <c r="C36" s="190"/>
      <c r="D36" s="190"/>
      <c r="E36" s="190"/>
      <c r="F36" s="190"/>
      <c r="G36" s="190"/>
    </row>
    <row r="37" spans="1:7" ht="11.25" customHeight="1" x14ac:dyDescent="0.2">
      <c r="A37" s="190"/>
      <c r="B37" s="190"/>
      <c r="C37" s="190"/>
      <c r="D37" s="190"/>
      <c r="E37" s="190"/>
      <c r="F37" s="190"/>
      <c r="G37" s="190"/>
    </row>
    <row r="38" spans="1:7" ht="11.25" customHeight="1" x14ac:dyDescent="0.2">
      <c r="A38" s="190"/>
      <c r="B38" s="190"/>
      <c r="C38" s="190"/>
      <c r="D38" s="190"/>
      <c r="E38" s="190"/>
      <c r="F38" s="190"/>
      <c r="G38" s="190"/>
    </row>
    <row r="39" spans="1:7" ht="11.25" customHeight="1" x14ac:dyDescent="0.2">
      <c r="A39" s="190"/>
      <c r="B39" s="190"/>
      <c r="C39" s="190"/>
      <c r="D39" s="190"/>
      <c r="E39" s="190"/>
      <c r="F39" s="190"/>
      <c r="G39" s="190"/>
    </row>
    <row r="40" spans="1:7" ht="11.25" customHeight="1" x14ac:dyDescent="0.2">
      <c r="A40" s="190"/>
      <c r="B40" s="190"/>
      <c r="C40" s="190"/>
      <c r="D40" s="190"/>
      <c r="E40" s="190"/>
      <c r="F40" s="190"/>
      <c r="G40" s="190"/>
    </row>
    <row r="41" spans="1:7" ht="11.25" customHeight="1" x14ac:dyDescent="0.2">
      <c r="A41" s="190"/>
      <c r="B41" s="190"/>
      <c r="C41" s="190"/>
      <c r="D41" s="190"/>
      <c r="E41" s="190"/>
      <c r="F41" s="190"/>
      <c r="G41" s="190"/>
    </row>
    <row r="42" spans="1:7" ht="11.25" customHeight="1" x14ac:dyDescent="0.2">
      <c r="A42" s="190"/>
      <c r="B42" s="190"/>
      <c r="C42" s="190"/>
      <c r="D42" s="190"/>
      <c r="E42" s="190"/>
      <c r="F42" s="190"/>
      <c r="G42" s="190"/>
    </row>
    <row r="43" spans="1:7" ht="11.25" customHeight="1" x14ac:dyDescent="0.2">
      <c r="A43" s="190"/>
      <c r="B43" s="190"/>
      <c r="C43" s="190"/>
      <c r="D43" s="190"/>
      <c r="E43" s="190"/>
      <c r="F43" s="190"/>
      <c r="G43" s="190"/>
    </row>
    <row r="44" spans="1:7" ht="11.25" customHeight="1" x14ac:dyDescent="0.2">
      <c r="A44" s="190"/>
      <c r="B44" s="190"/>
      <c r="C44" s="190"/>
      <c r="D44" s="190"/>
      <c r="E44" s="190"/>
      <c r="F44" s="190"/>
      <c r="G44" s="190"/>
    </row>
    <row r="45" spans="1:7" ht="11.25" customHeight="1" x14ac:dyDescent="0.2">
      <c r="A45" s="191"/>
      <c r="B45" s="191"/>
      <c r="C45" s="190"/>
      <c r="D45" s="190"/>
      <c r="E45" s="190"/>
      <c r="F45" s="190"/>
      <c r="G45" s="190"/>
    </row>
    <row r="46" spans="1:7" ht="11.25" customHeight="1" x14ac:dyDescent="0.2">
      <c r="A46" s="190"/>
      <c r="B46" s="190"/>
      <c r="C46" s="190"/>
      <c r="D46" s="190"/>
      <c r="E46" s="190"/>
      <c r="F46" s="190"/>
      <c r="G46" s="190"/>
    </row>
    <row r="47" spans="1:7" ht="11.25" customHeight="1" x14ac:dyDescent="0.2">
      <c r="A47" s="190"/>
      <c r="B47" s="190"/>
      <c r="C47" s="190"/>
      <c r="D47" s="190"/>
      <c r="E47" s="190"/>
      <c r="F47" s="190"/>
      <c r="G47" s="190"/>
    </row>
    <row r="48" spans="1:7" ht="11.25" customHeight="1" x14ac:dyDescent="0.2">
      <c r="A48" s="190"/>
      <c r="B48" s="190"/>
      <c r="C48" s="190"/>
      <c r="D48" s="190"/>
      <c r="E48" s="190"/>
      <c r="F48" s="190"/>
      <c r="G48" s="190"/>
    </row>
    <row r="49" spans="1:7" ht="11.25" customHeight="1" x14ac:dyDescent="0.2">
      <c r="A49" s="190"/>
      <c r="B49" s="190"/>
      <c r="C49" s="190"/>
      <c r="D49" s="190"/>
      <c r="E49" s="190"/>
      <c r="F49" s="190"/>
      <c r="G49" s="190"/>
    </row>
    <row r="50" spans="1:7" ht="11.25" customHeight="1" x14ac:dyDescent="0.2">
      <c r="A50" s="190"/>
      <c r="B50" s="190"/>
      <c r="C50" s="190"/>
      <c r="D50" s="190"/>
      <c r="E50" s="190"/>
      <c r="F50" s="190"/>
      <c r="G50" s="190"/>
    </row>
    <row r="51" spans="1:7" ht="9.9499999999999993" customHeight="1" x14ac:dyDescent="0.2">
      <c r="A51" s="190"/>
      <c r="B51" s="190"/>
      <c r="C51" s="190"/>
      <c r="D51" s="190"/>
      <c r="E51" s="190"/>
      <c r="F51" s="190"/>
      <c r="G51" s="190"/>
    </row>
    <row r="52" spans="1:7" ht="9.9499999999999993" customHeight="1" x14ac:dyDescent="0.2">
      <c r="A52" s="145" t="s">
        <v>131</v>
      </c>
      <c r="B52" s="145"/>
      <c r="C52" s="145"/>
      <c r="D52" s="145" t="s">
        <v>132</v>
      </c>
      <c r="E52" s="145"/>
      <c r="F52" s="145" t="s">
        <v>80</v>
      </c>
      <c r="G52" s="145"/>
    </row>
    <row r="53" spans="1:7" ht="9.9499999999999993" customHeight="1" x14ac:dyDescent="0.2">
      <c r="A53" s="141" t="s">
        <v>86</v>
      </c>
      <c r="B53" s="141"/>
      <c r="C53" s="141"/>
      <c r="D53" s="192" t="s">
        <v>87</v>
      </c>
      <c r="E53" s="192"/>
      <c r="F53" s="141" t="s">
        <v>88</v>
      </c>
      <c r="G53" s="141"/>
    </row>
    <row r="54" spans="1:7" ht="9.9499999999999993" customHeight="1" x14ac:dyDescent="0.2">
      <c r="A54" s="193"/>
      <c r="B54" s="193"/>
      <c r="C54" s="193"/>
      <c r="D54" s="193"/>
      <c r="E54" s="193"/>
      <c r="F54" s="193"/>
      <c r="G54" s="193"/>
    </row>
    <row r="55" spans="1:7" ht="9.9499999999999993" customHeight="1" x14ac:dyDescent="0.2">
      <c r="A55" s="190"/>
      <c r="B55" s="190"/>
      <c r="C55" s="190"/>
      <c r="D55" s="190"/>
      <c r="E55" s="190"/>
      <c r="F55" s="190"/>
      <c r="G55" s="190"/>
    </row>
    <row r="56" spans="1:7" ht="9.9499999999999993" customHeight="1" x14ac:dyDescent="0.2">
      <c r="A56" s="190"/>
      <c r="B56" s="190"/>
      <c r="C56" s="190"/>
      <c r="D56" s="190"/>
      <c r="E56" s="190"/>
      <c r="F56" s="190"/>
      <c r="G56" s="190"/>
    </row>
    <row r="57" spans="1:7" x14ac:dyDescent="0.2">
      <c r="A57" s="190"/>
      <c r="B57" s="190"/>
      <c r="C57" s="190"/>
      <c r="D57" s="190"/>
      <c r="E57" s="190"/>
      <c r="F57" s="190"/>
      <c r="G57" s="190"/>
    </row>
    <row r="58" spans="1:7" x14ac:dyDescent="0.2">
      <c r="A58" s="194" t="s">
        <v>133</v>
      </c>
      <c r="B58" s="194"/>
      <c r="C58" s="194"/>
      <c r="D58" s="194"/>
      <c r="E58" s="190"/>
      <c r="F58" s="190"/>
      <c r="G58" s="190"/>
    </row>
    <row r="59" spans="1:7" x14ac:dyDescent="0.2">
      <c r="A59" s="190"/>
      <c r="B59" s="190"/>
      <c r="C59" s="190"/>
      <c r="D59" s="190"/>
      <c r="E59" s="190"/>
      <c r="F59" s="190"/>
      <c r="G59" s="190"/>
    </row>
    <row r="60" spans="1:7" x14ac:dyDescent="0.2">
      <c r="A60" s="195" t="s">
        <v>134</v>
      </c>
    </row>
    <row r="61" spans="1:7" x14ac:dyDescent="0.2">
      <c r="A61" s="195" t="s">
        <v>135</v>
      </c>
    </row>
    <row r="62" spans="1:7" x14ac:dyDescent="0.2">
      <c r="A62" s="195" t="s">
        <v>136</v>
      </c>
    </row>
    <row r="63" spans="1:7" x14ac:dyDescent="0.2">
      <c r="A63" s="195" t="s">
        <v>137</v>
      </c>
    </row>
    <row r="64" spans="1:7" x14ac:dyDescent="0.2">
      <c r="A64" s="195" t="s">
        <v>138</v>
      </c>
    </row>
  </sheetData>
  <sheetProtection password="C71F" sheet="1" objects="1" scenarios="1"/>
  <mergeCells count="26">
    <mergeCell ref="A53:C53"/>
    <mergeCell ref="D53:E53"/>
    <mergeCell ref="F53:G53"/>
    <mergeCell ref="B18:C18"/>
    <mergeCell ref="D18:E18"/>
    <mergeCell ref="A45:B45"/>
    <mergeCell ref="A52:C52"/>
    <mergeCell ref="D52:E52"/>
    <mergeCell ref="F52:G52"/>
    <mergeCell ref="B15:C15"/>
    <mergeCell ref="D15:E15"/>
    <mergeCell ref="B16:C16"/>
    <mergeCell ref="D16:E16"/>
    <mergeCell ref="B17:C17"/>
    <mergeCell ref="D17:E17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/>
  <dimension ref="A1:H70"/>
  <sheetViews>
    <sheetView topLeftCell="A4" zoomScale="120" zoomScaleNormal="120" workbookViewId="0">
      <selection activeCell="F20" sqref="F20:F22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s="158" customFormat="1" ht="12.75" customHeight="1" x14ac:dyDescent="0.2">
      <c r="A13" s="164">
        <v>44530</v>
      </c>
      <c r="B13" s="165" t="s">
        <v>94</v>
      </c>
      <c r="C13" s="166"/>
      <c r="D13" s="167" t="s">
        <v>95</v>
      </c>
      <c r="E13" s="168"/>
      <c r="F13" s="169" t="s">
        <v>96</v>
      </c>
      <c r="G13" s="170">
        <v>1126.6099999999999</v>
      </c>
    </row>
    <row r="14" spans="1:8" s="158" customFormat="1" ht="12.75" customHeight="1" x14ac:dyDescent="0.2">
      <c r="A14" s="171">
        <v>44530</v>
      </c>
      <c r="B14" s="172" t="s">
        <v>97</v>
      </c>
      <c r="C14" s="172"/>
      <c r="D14" s="173" t="s">
        <v>98</v>
      </c>
      <c r="E14" s="173"/>
      <c r="F14" s="174" t="s">
        <v>96</v>
      </c>
      <c r="G14" s="175">
        <v>470.06</v>
      </c>
    </row>
    <row r="15" spans="1:8" s="158" customFormat="1" ht="12.75" customHeight="1" x14ac:dyDescent="0.2">
      <c r="A15" s="164">
        <v>44530</v>
      </c>
      <c r="B15" s="165" t="s">
        <v>97</v>
      </c>
      <c r="C15" s="166"/>
      <c r="D15" s="167" t="s">
        <v>99</v>
      </c>
      <c r="E15" s="168"/>
      <c r="F15" s="174" t="s">
        <v>96</v>
      </c>
      <c r="G15" s="170">
        <v>58.76</v>
      </c>
    </row>
    <row r="16" spans="1:8" s="158" customFormat="1" ht="12.75" customHeight="1" x14ac:dyDescent="0.2">
      <c r="A16" s="176">
        <v>44530</v>
      </c>
      <c r="B16" s="177" t="s">
        <v>97</v>
      </c>
      <c r="C16" s="177"/>
      <c r="D16" s="167" t="s">
        <v>100</v>
      </c>
      <c r="E16" s="168"/>
      <c r="F16" s="169" t="s">
        <v>96</v>
      </c>
      <c r="G16" s="178">
        <v>66.02</v>
      </c>
    </row>
    <row r="17" spans="1:7" x14ac:dyDescent="0.2">
      <c r="A17" s="164">
        <v>44530</v>
      </c>
      <c r="B17" s="165" t="s">
        <v>97</v>
      </c>
      <c r="C17" s="166"/>
      <c r="D17" s="167" t="s">
        <v>99</v>
      </c>
      <c r="E17" s="168"/>
      <c r="F17" s="169" t="s">
        <v>96</v>
      </c>
      <c r="G17" s="170">
        <v>58.76</v>
      </c>
    </row>
    <row r="18" spans="1:7" x14ac:dyDescent="0.2">
      <c r="A18" s="176">
        <v>44530</v>
      </c>
      <c r="B18" s="177" t="s">
        <v>97</v>
      </c>
      <c r="C18" s="177"/>
      <c r="D18" s="167" t="s">
        <v>100</v>
      </c>
      <c r="E18" s="168"/>
      <c r="F18" s="179" t="s">
        <v>96</v>
      </c>
      <c r="G18" s="180">
        <v>66.02</v>
      </c>
    </row>
    <row r="19" spans="1:7" x14ac:dyDescent="0.2">
      <c r="A19" s="176">
        <v>44530</v>
      </c>
      <c r="B19" s="183" t="s">
        <v>97</v>
      </c>
      <c r="C19" s="184"/>
      <c r="D19" s="167" t="s">
        <v>123</v>
      </c>
      <c r="E19" s="168"/>
      <c r="F19" s="179" t="s">
        <v>96</v>
      </c>
      <c r="G19" s="180">
        <v>1457.29</v>
      </c>
    </row>
    <row r="20" spans="1:7" x14ac:dyDescent="0.2">
      <c r="A20" s="164"/>
      <c r="B20" s="165"/>
      <c r="C20" s="166"/>
      <c r="D20" s="167"/>
      <c r="E20" s="168"/>
      <c r="F20" s="169"/>
      <c r="G20" s="170"/>
    </row>
    <row r="21" spans="1:7" x14ac:dyDescent="0.2">
      <c r="A21" s="164"/>
      <c r="B21" s="165"/>
      <c r="C21" s="166"/>
      <c r="D21" s="167"/>
      <c r="E21" s="168"/>
      <c r="F21" s="169"/>
      <c r="G21" s="170"/>
    </row>
    <row r="22" spans="1:7" x14ac:dyDescent="0.2">
      <c r="A22" s="164"/>
      <c r="B22" s="165"/>
      <c r="C22" s="166"/>
      <c r="D22" s="167"/>
      <c r="E22" s="168"/>
      <c r="F22" s="169"/>
      <c r="G22" s="170"/>
    </row>
    <row r="23" spans="1:7" ht="11.25" customHeight="1" x14ac:dyDescent="0.2">
      <c r="A23" s="164"/>
      <c r="B23" s="165"/>
      <c r="C23" s="166"/>
      <c r="D23" s="167"/>
      <c r="E23" s="168"/>
      <c r="F23" s="169"/>
      <c r="G23" s="170"/>
    </row>
    <row r="24" spans="1:7" ht="11.25" customHeight="1" x14ac:dyDescent="0.2">
      <c r="A24" s="176"/>
      <c r="B24" s="165"/>
      <c r="C24" s="166"/>
      <c r="D24" s="167"/>
      <c r="E24" s="168"/>
      <c r="F24" s="179"/>
      <c r="G24" s="185"/>
    </row>
    <row r="25" spans="1:7" ht="11.25" customHeight="1" x14ac:dyDescent="0.2">
      <c r="A25" s="186" t="s">
        <v>130</v>
      </c>
      <c r="B25" s="187"/>
      <c r="C25" s="187"/>
      <c r="D25" s="187"/>
      <c r="E25" s="187"/>
      <c r="F25" s="188"/>
      <c r="G25" s="189">
        <f>SUM(G12:G24)</f>
        <v>3303.5199999999995</v>
      </c>
    </row>
    <row r="26" spans="1:7" ht="11.25" customHeight="1" x14ac:dyDescent="0.2">
      <c r="A26" s="190"/>
      <c r="B26" s="190"/>
      <c r="C26" s="190"/>
      <c r="D26" s="190"/>
      <c r="E26" s="190"/>
      <c r="F26" s="190"/>
      <c r="G26" s="190"/>
    </row>
    <row r="27" spans="1:7" ht="11.25" customHeight="1" x14ac:dyDescent="0.2">
      <c r="A27" s="190"/>
      <c r="B27" s="190"/>
      <c r="C27" s="190"/>
      <c r="D27" s="190"/>
      <c r="E27" s="190"/>
      <c r="F27" s="190"/>
      <c r="G27" s="190"/>
    </row>
    <row r="28" spans="1:7" ht="11.25" customHeight="1" x14ac:dyDescent="0.2">
      <c r="A28" s="190"/>
      <c r="B28" s="190"/>
      <c r="C28" s="190"/>
      <c r="D28" s="190"/>
      <c r="E28" s="190"/>
      <c r="F28" s="190"/>
      <c r="G28" s="190"/>
    </row>
    <row r="29" spans="1:7" ht="11.25" customHeight="1" x14ac:dyDescent="0.2">
      <c r="A29" s="190"/>
      <c r="B29" s="190"/>
      <c r="C29" s="190"/>
      <c r="D29" s="190"/>
      <c r="E29" s="190"/>
      <c r="F29" s="190"/>
      <c r="G29" s="190"/>
    </row>
    <row r="30" spans="1:7" ht="11.25" customHeight="1" x14ac:dyDescent="0.2">
      <c r="A30" s="190"/>
      <c r="B30" s="190"/>
      <c r="C30" s="190"/>
      <c r="D30" s="190"/>
      <c r="E30" s="190"/>
      <c r="F30" s="190"/>
      <c r="G30" s="190"/>
    </row>
    <row r="31" spans="1:7" ht="11.25" customHeight="1" x14ac:dyDescent="0.2">
      <c r="A31" s="190"/>
      <c r="B31" s="190"/>
      <c r="C31" s="190"/>
      <c r="D31" s="190"/>
      <c r="E31" s="190"/>
      <c r="F31" s="190"/>
      <c r="G31" s="190"/>
    </row>
    <row r="32" spans="1:7" ht="11.25" customHeight="1" x14ac:dyDescent="0.2">
      <c r="A32" s="190"/>
      <c r="B32" s="190"/>
      <c r="C32" s="190"/>
      <c r="D32" s="190"/>
      <c r="E32" s="190"/>
      <c r="F32" s="190"/>
      <c r="G32" s="190"/>
    </row>
    <row r="33" spans="1:7" ht="11.25" customHeight="1" x14ac:dyDescent="0.2">
      <c r="A33" s="190"/>
      <c r="B33" s="190"/>
      <c r="C33" s="190"/>
      <c r="D33" s="190"/>
      <c r="E33" s="190"/>
      <c r="F33" s="190"/>
      <c r="G33" s="190"/>
    </row>
    <row r="34" spans="1:7" ht="11.25" customHeight="1" x14ac:dyDescent="0.2">
      <c r="A34" s="190"/>
      <c r="B34" s="190"/>
      <c r="C34" s="190"/>
      <c r="D34" s="190"/>
      <c r="E34" s="190"/>
      <c r="F34" s="190"/>
      <c r="G34" s="190"/>
    </row>
    <row r="35" spans="1:7" ht="11.25" customHeight="1" x14ac:dyDescent="0.2">
      <c r="A35" s="190"/>
      <c r="B35" s="190"/>
      <c r="C35" s="190"/>
      <c r="D35" s="190"/>
      <c r="E35" s="190"/>
      <c r="F35" s="190"/>
      <c r="G35" s="190"/>
    </row>
    <row r="36" spans="1:7" ht="11.25" customHeight="1" x14ac:dyDescent="0.2">
      <c r="A36" s="190"/>
      <c r="B36" s="190"/>
      <c r="C36" s="190"/>
      <c r="D36" s="190"/>
      <c r="E36" s="190"/>
      <c r="F36" s="190"/>
      <c r="G36" s="190"/>
    </row>
    <row r="37" spans="1:7" ht="11.25" customHeight="1" x14ac:dyDescent="0.2">
      <c r="A37" s="190"/>
      <c r="B37" s="190"/>
      <c r="C37" s="190"/>
      <c r="D37" s="190"/>
      <c r="E37" s="190"/>
      <c r="F37" s="190"/>
      <c r="G37" s="190"/>
    </row>
    <row r="38" spans="1:7" ht="11.25" customHeight="1" x14ac:dyDescent="0.2">
      <c r="A38" s="190"/>
      <c r="B38" s="190"/>
      <c r="C38" s="190"/>
      <c r="D38" s="190"/>
      <c r="E38" s="190"/>
      <c r="F38" s="190"/>
      <c r="G38" s="190"/>
    </row>
    <row r="39" spans="1:7" ht="11.25" customHeight="1" x14ac:dyDescent="0.2">
      <c r="A39" s="190"/>
      <c r="B39" s="190"/>
      <c r="C39" s="190"/>
      <c r="D39" s="190"/>
      <c r="E39" s="190"/>
      <c r="F39" s="190"/>
      <c r="G39" s="190"/>
    </row>
    <row r="40" spans="1:7" ht="11.25" customHeight="1" x14ac:dyDescent="0.2">
      <c r="A40" s="190"/>
      <c r="B40" s="190"/>
      <c r="C40" s="190"/>
      <c r="D40" s="190"/>
      <c r="E40" s="190"/>
      <c r="F40" s="190"/>
      <c r="G40" s="190"/>
    </row>
    <row r="41" spans="1:7" ht="11.25" customHeight="1" x14ac:dyDescent="0.2">
      <c r="A41" s="190"/>
      <c r="B41" s="190"/>
      <c r="C41" s="190"/>
      <c r="D41" s="190"/>
      <c r="E41" s="190"/>
      <c r="F41" s="190"/>
      <c r="G41" s="190"/>
    </row>
    <row r="42" spans="1:7" ht="11.25" customHeight="1" x14ac:dyDescent="0.2">
      <c r="A42" s="190"/>
      <c r="B42" s="190"/>
      <c r="C42" s="190"/>
      <c r="D42" s="190"/>
      <c r="E42" s="190"/>
      <c r="F42" s="190"/>
      <c r="G42" s="190"/>
    </row>
    <row r="43" spans="1:7" ht="11.25" customHeight="1" x14ac:dyDescent="0.2">
      <c r="A43" s="190"/>
      <c r="B43" s="190"/>
      <c r="C43" s="190"/>
      <c r="D43" s="190"/>
      <c r="E43" s="190"/>
      <c r="F43" s="190"/>
      <c r="G43" s="190"/>
    </row>
    <row r="44" spans="1:7" ht="11.25" customHeight="1" x14ac:dyDescent="0.2">
      <c r="A44" s="190"/>
      <c r="B44" s="190"/>
      <c r="C44" s="190"/>
      <c r="D44" s="190"/>
      <c r="E44" s="190"/>
      <c r="F44" s="190"/>
      <c r="G44" s="190"/>
    </row>
    <row r="45" spans="1:7" ht="11.25" customHeight="1" x14ac:dyDescent="0.2">
      <c r="A45" s="190"/>
      <c r="B45" s="190"/>
      <c r="C45" s="190"/>
      <c r="D45" s="190"/>
      <c r="E45" s="190"/>
      <c r="F45" s="190"/>
      <c r="G45" s="190"/>
    </row>
    <row r="46" spans="1:7" ht="11.25" customHeight="1" x14ac:dyDescent="0.2">
      <c r="A46" s="190"/>
      <c r="B46" s="190"/>
      <c r="C46" s="190"/>
      <c r="D46" s="190"/>
      <c r="E46" s="190"/>
      <c r="F46" s="190"/>
      <c r="G46" s="190"/>
    </row>
    <row r="47" spans="1:7" ht="11.25" customHeight="1" x14ac:dyDescent="0.2">
      <c r="A47" s="190"/>
      <c r="B47" s="190"/>
      <c r="C47" s="190"/>
      <c r="D47" s="190"/>
      <c r="E47" s="190"/>
      <c r="F47" s="190"/>
      <c r="G47" s="190"/>
    </row>
    <row r="48" spans="1:7" ht="11.25" customHeight="1" x14ac:dyDescent="0.2">
      <c r="A48" s="190"/>
      <c r="B48" s="190"/>
      <c r="C48" s="190"/>
      <c r="D48" s="190"/>
      <c r="E48" s="190"/>
      <c r="F48" s="190"/>
      <c r="G48" s="190"/>
    </row>
    <row r="49" spans="1:7" ht="11.25" customHeight="1" x14ac:dyDescent="0.2">
      <c r="A49" s="190"/>
      <c r="B49" s="190"/>
      <c r="C49" s="190"/>
      <c r="D49" s="190"/>
      <c r="E49" s="190"/>
      <c r="F49" s="190"/>
      <c r="G49" s="190"/>
    </row>
    <row r="50" spans="1:7" ht="11.25" customHeight="1" x14ac:dyDescent="0.2">
      <c r="A50" s="190"/>
      <c r="B50" s="190"/>
      <c r="C50" s="190"/>
      <c r="D50" s="190"/>
      <c r="E50" s="190"/>
      <c r="F50" s="190"/>
      <c r="G50" s="190"/>
    </row>
    <row r="51" spans="1:7" ht="11.25" customHeight="1" x14ac:dyDescent="0.2">
      <c r="A51" s="191"/>
      <c r="B51" s="191"/>
      <c r="C51" s="190"/>
      <c r="D51" s="190"/>
      <c r="E51" s="190"/>
      <c r="F51" s="190"/>
      <c r="G51" s="190"/>
    </row>
    <row r="52" spans="1:7" ht="11.25" customHeight="1" x14ac:dyDescent="0.2">
      <c r="A52" s="190"/>
      <c r="B52" s="190"/>
      <c r="C52" s="190"/>
      <c r="D52" s="190"/>
      <c r="E52" s="190"/>
      <c r="F52" s="190"/>
      <c r="G52" s="190"/>
    </row>
    <row r="53" spans="1:7" ht="11.25" customHeight="1" x14ac:dyDescent="0.2">
      <c r="A53" s="190"/>
      <c r="B53" s="190"/>
      <c r="C53" s="190"/>
      <c r="D53" s="190"/>
      <c r="E53" s="190"/>
      <c r="F53" s="190"/>
      <c r="G53" s="190"/>
    </row>
    <row r="54" spans="1:7" ht="11.25" customHeight="1" x14ac:dyDescent="0.2">
      <c r="A54" s="190"/>
      <c r="B54" s="190"/>
      <c r="C54" s="190"/>
      <c r="D54" s="190"/>
      <c r="E54" s="190"/>
      <c r="F54" s="190"/>
      <c r="G54" s="190"/>
    </row>
    <row r="55" spans="1:7" ht="11.25" customHeight="1" x14ac:dyDescent="0.2">
      <c r="A55" s="190"/>
      <c r="B55" s="190"/>
      <c r="C55" s="190"/>
      <c r="D55" s="190"/>
      <c r="E55" s="190"/>
      <c r="F55" s="190"/>
      <c r="G55" s="190"/>
    </row>
    <row r="56" spans="1:7" ht="11.25" customHeight="1" x14ac:dyDescent="0.2">
      <c r="A56" s="190"/>
      <c r="B56" s="190"/>
      <c r="C56" s="190"/>
      <c r="D56" s="190"/>
      <c r="E56" s="190"/>
      <c r="F56" s="190"/>
      <c r="G56" s="190"/>
    </row>
    <row r="57" spans="1:7" ht="9.9499999999999993" customHeight="1" x14ac:dyDescent="0.2">
      <c r="A57" s="190"/>
      <c r="B57" s="190"/>
      <c r="C57" s="190"/>
      <c r="D57" s="190"/>
      <c r="E57" s="190"/>
      <c r="F57" s="190"/>
      <c r="G57" s="190"/>
    </row>
    <row r="58" spans="1:7" ht="9.9499999999999993" customHeight="1" x14ac:dyDescent="0.2">
      <c r="A58" s="145" t="s">
        <v>131</v>
      </c>
      <c r="B58" s="145"/>
      <c r="C58" s="145"/>
      <c r="D58" s="145" t="s">
        <v>132</v>
      </c>
      <c r="E58" s="145"/>
      <c r="F58" s="145" t="s">
        <v>80</v>
      </c>
      <c r="G58" s="145"/>
    </row>
    <row r="59" spans="1:7" ht="9.9499999999999993" customHeight="1" x14ac:dyDescent="0.2">
      <c r="A59" s="141" t="s">
        <v>86</v>
      </c>
      <c r="B59" s="141"/>
      <c r="C59" s="141"/>
      <c r="D59" s="192" t="s">
        <v>87</v>
      </c>
      <c r="E59" s="192"/>
      <c r="F59" s="141" t="s">
        <v>88</v>
      </c>
      <c r="G59" s="141"/>
    </row>
    <row r="60" spans="1:7" ht="9.9499999999999993" customHeight="1" x14ac:dyDescent="0.2">
      <c r="A60" s="193"/>
      <c r="B60" s="193"/>
      <c r="C60" s="193"/>
      <c r="D60" s="193"/>
      <c r="E60" s="193"/>
      <c r="F60" s="193"/>
      <c r="G60" s="193"/>
    </row>
    <row r="61" spans="1:7" ht="9.9499999999999993" customHeight="1" x14ac:dyDescent="0.2">
      <c r="A61" s="190"/>
      <c r="B61" s="190"/>
      <c r="C61" s="190"/>
      <c r="D61" s="190"/>
      <c r="E61" s="190"/>
      <c r="F61" s="190"/>
      <c r="G61" s="190"/>
    </row>
    <row r="62" spans="1:7" ht="9.9499999999999993" customHeight="1" x14ac:dyDescent="0.2">
      <c r="A62" s="190"/>
      <c r="B62" s="190"/>
      <c r="C62" s="190"/>
      <c r="D62" s="190"/>
      <c r="E62" s="190"/>
      <c r="F62" s="190"/>
      <c r="G62" s="190"/>
    </row>
    <row r="63" spans="1:7" x14ac:dyDescent="0.2">
      <c r="A63" s="190"/>
      <c r="B63" s="190"/>
      <c r="C63" s="190"/>
      <c r="D63" s="190"/>
      <c r="E63" s="190"/>
      <c r="F63" s="190"/>
      <c r="G63" s="190"/>
    </row>
    <row r="64" spans="1:7" x14ac:dyDescent="0.2">
      <c r="A64" s="194" t="s">
        <v>133</v>
      </c>
      <c r="B64" s="194"/>
      <c r="C64" s="194"/>
      <c r="D64" s="194"/>
      <c r="E64" s="190"/>
      <c r="F64" s="190"/>
      <c r="G64" s="190"/>
    </row>
    <row r="65" spans="1:7" x14ac:dyDescent="0.2">
      <c r="A65" s="190"/>
      <c r="B65" s="190"/>
      <c r="C65" s="190"/>
      <c r="D65" s="190"/>
      <c r="E65" s="190"/>
      <c r="F65" s="190"/>
      <c r="G65" s="190"/>
    </row>
    <row r="66" spans="1:7" x14ac:dyDescent="0.2">
      <c r="A66" s="195" t="s">
        <v>134</v>
      </c>
    </row>
    <row r="67" spans="1:7" x14ac:dyDescent="0.2">
      <c r="A67" s="195" t="s">
        <v>135</v>
      </c>
    </row>
    <row r="68" spans="1:7" x14ac:dyDescent="0.2">
      <c r="A68" s="195" t="s">
        <v>136</v>
      </c>
    </row>
    <row r="69" spans="1:7" x14ac:dyDescent="0.2">
      <c r="A69" s="195" t="s">
        <v>137</v>
      </c>
    </row>
    <row r="70" spans="1:7" x14ac:dyDescent="0.2">
      <c r="A70" s="195" t="s">
        <v>138</v>
      </c>
    </row>
  </sheetData>
  <sheetProtection password="C71F" sheet="1" objects="1" scenarios="1"/>
  <mergeCells count="38">
    <mergeCell ref="A59:C59"/>
    <mergeCell ref="D59:E59"/>
    <mergeCell ref="F59:G59"/>
    <mergeCell ref="B24:C24"/>
    <mergeCell ref="D24:E24"/>
    <mergeCell ref="A51:B51"/>
    <mergeCell ref="A58:C58"/>
    <mergeCell ref="D58:E58"/>
    <mergeCell ref="F58:G58"/>
    <mergeCell ref="B21:C21"/>
    <mergeCell ref="D21:E21"/>
    <mergeCell ref="B22:C22"/>
    <mergeCell ref="D22:E22"/>
    <mergeCell ref="B23:C23"/>
    <mergeCell ref="D23:E23"/>
    <mergeCell ref="B20:C20"/>
    <mergeCell ref="D20:E20"/>
    <mergeCell ref="B19:C19"/>
    <mergeCell ref="D19:E19"/>
    <mergeCell ref="B17:C17"/>
    <mergeCell ref="D17:E17"/>
    <mergeCell ref="B18:C18"/>
    <mergeCell ref="D18:E18"/>
    <mergeCell ref="B16:C16"/>
    <mergeCell ref="D16:E16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6"/>
  <dimension ref="A1:H67"/>
  <sheetViews>
    <sheetView topLeftCell="A4" zoomScale="120" zoomScaleNormal="120" workbookViewId="0">
      <selection activeCell="F17" sqref="F17:F20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x14ac:dyDescent="0.2">
      <c r="A13" s="176">
        <v>44522</v>
      </c>
      <c r="B13" s="177" t="s">
        <v>101</v>
      </c>
      <c r="C13" s="177"/>
      <c r="D13" s="167" t="s">
        <v>102</v>
      </c>
      <c r="E13" s="168"/>
      <c r="F13" s="179" t="s">
        <v>103</v>
      </c>
      <c r="G13" s="180">
        <v>249</v>
      </c>
    </row>
    <row r="14" spans="1:8" x14ac:dyDescent="0.2">
      <c r="A14" s="164">
        <v>44530</v>
      </c>
      <c r="B14" s="165" t="s">
        <v>107</v>
      </c>
      <c r="C14" s="166"/>
      <c r="D14" s="167" t="s">
        <v>108</v>
      </c>
      <c r="E14" s="168"/>
      <c r="F14" s="169" t="s">
        <v>103</v>
      </c>
      <c r="G14" s="170">
        <v>204</v>
      </c>
    </row>
    <row r="15" spans="1:8" x14ac:dyDescent="0.2">
      <c r="A15" s="176">
        <v>44511</v>
      </c>
      <c r="B15" s="183" t="s">
        <v>120</v>
      </c>
      <c r="C15" s="184"/>
      <c r="D15" s="167" t="s">
        <v>121</v>
      </c>
      <c r="E15" s="168"/>
      <c r="F15" s="179" t="s">
        <v>103</v>
      </c>
      <c r="G15" s="180">
        <v>277</v>
      </c>
    </row>
    <row r="16" spans="1:8" x14ac:dyDescent="0.2">
      <c r="A16" s="176">
        <v>44546</v>
      </c>
      <c r="B16" s="183" t="s">
        <v>122</v>
      </c>
      <c r="C16" s="184"/>
      <c r="D16" s="167" t="s">
        <v>121</v>
      </c>
      <c r="E16" s="168"/>
      <c r="F16" s="179" t="s">
        <v>103</v>
      </c>
      <c r="G16" s="180">
        <v>340</v>
      </c>
    </row>
    <row r="17" spans="1:7" x14ac:dyDescent="0.2">
      <c r="A17" s="164"/>
      <c r="B17" s="165"/>
      <c r="C17" s="166"/>
      <c r="D17" s="167"/>
      <c r="E17" s="168"/>
      <c r="F17" s="169"/>
      <c r="G17" s="170"/>
    </row>
    <row r="18" spans="1:7" x14ac:dyDescent="0.2">
      <c r="A18" s="164"/>
      <c r="B18" s="165"/>
      <c r="C18" s="166"/>
      <c r="D18" s="167"/>
      <c r="E18" s="168"/>
      <c r="F18" s="169"/>
      <c r="G18" s="170"/>
    </row>
    <row r="19" spans="1:7" x14ac:dyDescent="0.2">
      <c r="A19" s="164"/>
      <c r="B19" s="165"/>
      <c r="C19" s="166"/>
      <c r="D19" s="167"/>
      <c r="E19" s="168"/>
      <c r="F19" s="169"/>
      <c r="G19" s="170"/>
    </row>
    <row r="20" spans="1:7" ht="11.25" customHeight="1" x14ac:dyDescent="0.2">
      <c r="A20" s="164"/>
      <c r="B20" s="165"/>
      <c r="C20" s="166"/>
      <c r="D20" s="167"/>
      <c r="E20" s="168"/>
      <c r="F20" s="169"/>
      <c r="G20" s="170"/>
    </row>
    <row r="21" spans="1:7" ht="11.25" customHeight="1" x14ac:dyDescent="0.2">
      <c r="A21" s="176"/>
      <c r="B21" s="165"/>
      <c r="C21" s="166"/>
      <c r="D21" s="167"/>
      <c r="E21" s="168"/>
      <c r="F21" s="179"/>
      <c r="G21" s="185"/>
    </row>
    <row r="22" spans="1:7" ht="11.25" customHeight="1" x14ac:dyDescent="0.2">
      <c r="A22" s="186" t="s">
        <v>130</v>
      </c>
      <c r="B22" s="187"/>
      <c r="C22" s="187"/>
      <c r="D22" s="187"/>
      <c r="E22" s="187"/>
      <c r="F22" s="188"/>
      <c r="G22" s="189">
        <f>SUM(G12:G21)</f>
        <v>1070</v>
      </c>
    </row>
    <row r="23" spans="1:7" ht="11.25" customHeight="1" x14ac:dyDescent="0.2">
      <c r="A23" s="190"/>
      <c r="B23" s="190"/>
      <c r="C23" s="190"/>
      <c r="D23" s="190"/>
      <c r="E23" s="190"/>
      <c r="F23" s="190"/>
      <c r="G23" s="190"/>
    </row>
    <row r="24" spans="1:7" ht="11.25" customHeight="1" x14ac:dyDescent="0.2">
      <c r="A24" s="190"/>
      <c r="B24" s="190"/>
      <c r="C24" s="190"/>
      <c r="D24" s="190"/>
      <c r="E24" s="190"/>
      <c r="F24" s="190"/>
      <c r="G24" s="190"/>
    </row>
    <row r="25" spans="1:7" ht="11.25" customHeight="1" x14ac:dyDescent="0.2">
      <c r="A25" s="190"/>
      <c r="B25" s="190"/>
      <c r="C25" s="190"/>
      <c r="D25" s="190"/>
      <c r="E25" s="190"/>
      <c r="F25" s="190"/>
      <c r="G25" s="190"/>
    </row>
    <row r="26" spans="1:7" ht="11.25" customHeight="1" x14ac:dyDescent="0.2">
      <c r="A26" s="190"/>
      <c r="B26" s="190"/>
      <c r="C26" s="190"/>
      <c r="D26" s="190"/>
      <c r="E26" s="190"/>
      <c r="F26" s="190"/>
      <c r="G26" s="190"/>
    </row>
    <row r="27" spans="1:7" ht="11.25" customHeight="1" x14ac:dyDescent="0.2">
      <c r="A27" s="190"/>
      <c r="B27" s="190"/>
      <c r="C27" s="190"/>
      <c r="D27" s="190"/>
      <c r="E27" s="190"/>
      <c r="F27" s="190"/>
      <c r="G27" s="190"/>
    </row>
    <row r="28" spans="1:7" ht="11.25" customHeight="1" x14ac:dyDescent="0.2">
      <c r="A28" s="190"/>
      <c r="B28" s="190"/>
      <c r="C28" s="190"/>
      <c r="D28" s="190"/>
      <c r="E28" s="190"/>
      <c r="F28" s="190"/>
      <c r="G28" s="190"/>
    </row>
    <row r="29" spans="1:7" ht="11.25" customHeight="1" x14ac:dyDescent="0.2">
      <c r="A29" s="190"/>
      <c r="B29" s="190"/>
      <c r="C29" s="190"/>
      <c r="D29" s="190"/>
      <c r="E29" s="190"/>
      <c r="F29" s="190"/>
      <c r="G29" s="190"/>
    </row>
    <row r="30" spans="1:7" ht="11.25" customHeight="1" x14ac:dyDescent="0.2">
      <c r="A30" s="190"/>
      <c r="B30" s="190"/>
      <c r="C30" s="190"/>
      <c r="D30" s="190"/>
      <c r="E30" s="190"/>
      <c r="F30" s="190"/>
      <c r="G30" s="190"/>
    </row>
    <row r="31" spans="1:7" ht="11.25" customHeight="1" x14ac:dyDescent="0.2">
      <c r="A31" s="190"/>
      <c r="B31" s="190"/>
      <c r="C31" s="190"/>
      <c r="D31" s="190"/>
      <c r="E31" s="190"/>
      <c r="F31" s="190"/>
      <c r="G31" s="190"/>
    </row>
    <row r="32" spans="1:7" ht="11.25" customHeight="1" x14ac:dyDescent="0.2">
      <c r="A32" s="190"/>
      <c r="B32" s="190"/>
      <c r="C32" s="190"/>
      <c r="D32" s="190"/>
      <c r="E32" s="190"/>
      <c r="F32" s="190"/>
      <c r="G32" s="190"/>
    </row>
    <row r="33" spans="1:7" ht="11.25" customHeight="1" x14ac:dyDescent="0.2">
      <c r="A33" s="190"/>
      <c r="B33" s="190"/>
      <c r="C33" s="190"/>
      <c r="D33" s="190"/>
      <c r="E33" s="190"/>
      <c r="F33" s="190"/>
      <c r="G33" s="190"/>
    </row>
    <row r="34" spans="1:7" ht="11.25" customHeight="1" x14ac:dyDescent="0.2">
      <c r="A34" s="190"/>
      <c r="B34" s="190"/>
      <c r="C34" s="190"/>
      <c r="D34" s="190"/>
      <c r="E34" s="190"/>
      <c r="F34" s="190"/>
      <c r="G34" s="190"/>
    </row>
    <row r="35" spans="1:7" ht="11.25" customHeight="1" x14ac:dyDescent="0.2">
      <c r="A35" s="190"/>
      <c r="B35" s="190"/>
      <c r="C35" s="190"/>
      <c r="D35" s="190"/>
      <c r="E35" s="190"/>
      <c r="F35" s="190"/>
      <c r="G35" s="190"/>
    </row>
    <row r="36" spans="1:7" ht="11.25" customHeight="1" x14ac:dyDescent="0.2">
      <c r="A36" s="190"/>
      <c r="B36" s="190"/>
      <c r="C36" s="190"/>
      <c r="D36" s="190"/>
      <c r="E36" s="190"/>
      <c r="F36" s="190"/>
      <c r="G36" s="190"/>
    </row>
    <row r="37" spans="1:7" ht="11.25" customHeight="1" x14ac:dyDescent="0.2">
      <c r="A37" s="190"/>
      <c r="B37" s="190"/>
      <c r="C37" s="190"/>
      <c r="D37" s="190"/>
      <c r="E37" s="190"/>
      <c r="F37" s="190"/>
      <c r="G37" s="190"/>
    </row>
    <row r="38" spans="1:7" ht="11.25" customHeight="1" x14ac:dyDescent="0.2">
      <c r="A38" s="190"/>
      <c r="B38" s="190"/>
      <c r="C38" s="190"/>
      <c r="D38" s="190"/>
      <c r="E38" s="190"/>
      <c r="F38" s="190"/>
      <c r="G38" s="190"/>
    </row>
    <row r="39" spans="1:7" ht="11.25" customHeight="1" x14ac:dyDescent="0.2">
      <c r="A39" s="190"/>
      <c r="B39" s="190"/>
      <c r="C39" s="190"/>
      <c r="D39" s="190"/>
      <c r="E39" s="190"/>
      <c r="F39" s="190"/>
      <c r="G39" s="190"/>
    </row>
    <row r="40" spans="1:7" ht="11.25" customHeight="1" x14ac:dyDescent="0.2">
      <c r="A40" s="190"/>
      <c r="B40" s="190"/>
      <c r="C40" s="190"/>
      <c r="D40" s="190"/>
      <c r="E40" s="190"/>
      <c r="F40" s="190"/>
      <c r="G40" s="190"/>
    </row>
    <row r="41" spans="1:7" ht="11.25" customHeight="1" x14ac:dyDescent="0.2">
      <c r="A41" s="190"/>
      <c r="B41" s="190"/>
      <c r="C41" s="190"/>
      <c r="D41" s="190"/>
      <c r="E41" s="190"/>
      <c r="F41" s="190"/>
      <c r="G41" s="190"/>
    </row>
    <row r="42" spans="1:7" ht="11.25" customHeight="1" x14ac:dyDescent="0.2">
      <c r="A42" s="190"/>
      <c r="B42" s="190"/>
      <c r="C42" s="190"/>
      <c r="D42" s="190"/>
      <c r="E42" s="190"/>
      <c r="F42" s="190"/>
      <c r="G42" s="190"/>
    </row>
    <row r="43" spans="1:7" ht="11.25" customHeight="1" x14ac:dyDescent="0.2">
      <c r="A43" s="190"/>
      <c r="B43" s="190"/>
      <c r="C43" s="190"/>
      <c r="D43" s="190"/>
      <c r="E43" s="190"/>
      <c r="F43" s="190"/>
      <c r="G43" s="190"/>
    </row>
    <row r="44" spans="1:7" ht="11.25" customHeight="1" x14ac:dyDescent="0.2">
      <c r="A44" s="190"/>
      <c r="B44" s="190"/>
      <c r="C44" s="190"/>
      <c r="D44" s="190"/>
      <c r="E44" s="190"/>
      <c r="F44" s="190"/>
      <c r="G44" s="190"/>
    </row>
    <row r="45" spans="1:7" ht="11.25" customHeight="1" x14ac:dyDescent="0.2">
      <c r="A45" s="190"/>
      <c r="B45" s="190"/>
      <c r="C45" s="190"/>
      <c r="D45" s="190"/>
      <c r="E45" s="190"/>
      <c r="F45" s="190"/>
      <c r="G45" s="190"/>
    </row>
    <row r="46" spans="1:7" ht="11.25" customHeight="1" x14ac:dyDescent="0.2">
      <c r="A46" s="190"/>
      <c r="B46" s="190"/>
      <c r="C46" s="190"/>
      <c r="D46" s="190"/>
      <c r="E46" s="190"/>
      <c r="F46" s="190"/>
      <c r="G46" s="190"/>
    </row>
    <row r="47" spans="1:7" ht="11.25" customHeight="1" x14ac:dyDescent="0.2">
      <c r="A47" s="190"/>
      <c r="B47" s="190"/>
      <c r="C47" s="190"/>
      <c r="D47" s="190"/>
      <c r="E47" s="190"/>
      <c r="F47" s="190"/>
      <c r="G47" s="190"/>
    </row>
    <row r="48" spans="1:7" ht="11.25" customHeight="1" x14ac:dyDescent="0.2">
      <c r="A48" s="191"/>
      <c r="B48" s="191"/>
      <c r="C48" s="190"/>
      <c r="D48" s="190"/>
      <c r="E48" s="190"/>
      <c r="F48" s="190"/>
      <c r="G48" s="190"/>
    </row>
    <row r="49" spans="1:7" ht="11.25" customHeight="1" x14ac:dyDescent="0.2">
      <c r="A49" s="190"/>
      <c r="B49" s="190"/>
      <c r="C49" s="190"/>
      <c r="D49" s="190"/>
      <c r="E49" s="190"/>
      <c r="F49" s="190"/>
      <c r="G49" s="190"/>
    </row>
    <row r="50" spans="1:7" ht="11.25" customHeight="1" x14ac:dyDescent="0.2">
      <c r="A50" s="190"/>
      <c r="B50" s="190"/>
      <c r="C50" s="190"/>
      <c r="D50" s="190"/>
      <c r="E50" s="190"/>
      <c r="F50" s="190"/>
      <c r="G50" s="190"/>
    </row>
    <row r="51" spans="1:7" ht="11.25" customHeight="1" x14ac:dyDescent="0.2">
      <c r="A51" s="190"/>
      <c r="B51" s="190"/>
      <c r="C51" s="190"/>
      <c r="D51" s="190"/>
      <c r="E51" s="190"/>
      <c r="F51" s="190"/>
      <c r="G51" s="190"/>
    </row>
    <row r="52" spans="1:7" ht="11.25" customHeight="1" x14ac:dyDescent="0.2">
      <c r="A52" s="190"/>
      <c r="B52" s="190"/>
      <c r="C52" s="190"/>
      <c r="D52" s="190"/>
      <c r="E52" s="190"/>
      <c r="F52" s="190"/>
      <c r="G52" s="190"/>
    </row>
    <row r="53" spans="1:7" ht="11.25" customHeight="1" x14ac:dyDescent="0.2">
      <c r="A53" s="190"/>
      <c r="B53" s="190"/>
      <c r="C53" s="190"/>
      <c r="D53" s="190"/>
      <c r="E53" s="190"/>
      <c r="F53" s="190"/>
      <c r="G53" s="190"/>
    </row>
    <row r="54" spans="1:7" ht="9.9499999999999993" customHeight="1" x14ac:dyDescent="0.2">
      <c r="A54" s="190"/>
      <c r="B54" s="190"/>
      <c r="C54" s="190"/>
      <c r="D54" s="190"/>
      <c r="E54" s="190"/>
      <c r="F54" s="190"/>
      <c r="G54" s="190"/>
    </row>
    <row r="55" spans="1:7" ht="9.9499999999999993" customHeight="1" x14ac:dyDescent="0.2">
      <c r="A55" s="145" t="s">
        <v>131</v>
      </c>
      <c r="B55" s="145"/>
      <c r="C55" s="145"/>
      <c r="D55" s="145" t="s">
        <v>132</v>
      </c>
      <c r="E55" s="145"/>
      <c r="F55" s="145" t="s">
        <v>80</v>
      </c>
      <c r="G55" s="145"/>
    </row>
    <row r="56" spans="1:7" ht="9.9499999999999993" customHeight="1" x14ac:dyDescent="0.2">
      <c r="A56" s="141" t="s">
        <v>86</v>
      </c>
      <c r="B56" s="141"/>
      <c r="C56" s="141"/>
      <c r="D56" s="192" t="s">
        <v>87</v>
      </c>
      <c r="E56" s="192"/>
      <c r="F56" s="141" t="s">
        <v>88</v>
      </c>
      <c r="G56" s="141"/>
    </row>
    <row r="57" spans="1:7" ht="9.9499999999999993" customHeight="1" x14ac:dyDescent="0.2">
      <c r="A57" s="193"/>
      <c r="B57" s="193"/>
      <c r="C57" s="193"/>
      <c r="D57" s="193"/>
      <c r="E57" s="193"/>
      <c r="F57" s="193"/>
      <c r="G57" s="193"/>
    </row>
    <row r="58" spans="1:7" ht="9.9499999999999993" customHeight="1" x14ac:dyDescent="0.2">
      <c r="A58" s="190"/>
      <c r="B58" s="190"/>
      <c r="C58" s="190"/>
      <c r="D58" s="190"/>
      <c r="E58" s="190"/>
      <c r="F58" s="190"/>
      <c r="G58" s="190"/>
    </row>
    <row r="59" spans="1:7" ht="9.9499999999999993" customHeight="1" x14ac:dyDescent="0.2">
      <c r="A59" s="190"/>
      <c r="B59" s="190"/>
      <c r="C59" s="190"/>
      <c r="D59" s="190"/>
      <c r="E59" s="190"/>
      <c r="F59" s="190"/>
      <c r="G59" s="190"/>
    </row>
    <row r="60" spans="1:7" x14ac:dyDescent="0.2">
      <c r="A60" s="190"/>
      <c r="B60" s="190"/>
      <c r="C60" s="190"/>
      <c r="D60" s="190"/>
      <c r="E60" s="190"/>
      <c r="F60" s="190"/>
      <c r="G60" s="190"/>
    </row>
    <row r="61" spans="1:7" x14ac:dyDescent="0.2">
      <c r="A61" s="194" t="s">
        <v>133</v>
      </c>
      <c r="B61" s="194"/>
      <c r="C61" s="194"/>
      <c r="D61" s="194"/>
      <c r="E61" s="190"/>
      <c r="F61" s="190"/>
      <c r="G61" s="190"/>
    </row>
    <row r="62" spans="1:7" x14ac:dyDescent="0.2">
      <c r="A62" s="190"/>
      <c r="B62" s="190"/>
      <c r="C62" s="190"/>
      <c r="D62" s="190"/>
      <c r="E62" s="190"/>
      <c r="F62" s="190"/>
      <c r="G62" s="190"/>
    </row>
    <row r="63" spans="1:7" x14ac:dyDescent="0.2">
      <c r="A63" s="195" t="s">
        <v>134</v>
      </c>
    </row>
    <row r="64" spans="1:7" x14ac:dyDescent="0.2">
      <c r="A64" s="195" t="s">
        <v>135</v>
      </c>
    </row>
    <row r="65" spans="1:1" x14ac:dyDescent="0.2">
      <c r="A65" s="195" t="s">
        <v>136</v>
      </c>
    </row>
    <row r="66" spans="1:1" x14ac:dyDescent="0.2">
      <c r="A66" s="195" t="s">
        <v>137</v>
      </c>
    </row>
    <row r="67" spans="1:1" x14ac:dyDescent="0.2">
      <c r="A67" s="195" t="s">
        <v>138</v>
      </c>
    </row>
  </sheetData>
  <sheetProtection password="C71F" sheet="1" objects="1" scenarios="1"/>
  <mergeCells count="32">
    <mergeCell ref="A56:C56"/>
    <mergeCell ref="D56:E56"/>
    <mergeCell ref="F56:G56"/>
    <mergeCell ref="B21:C21"/>
    <mergeCell ref="D21:E21"/>
    <mergeCell ref="A48:B48"/>
    <mergeCell ref="A55:C55"/>
    <mergeCell ref="D55:E55"/>
    <mergeCell ref="F55:G55"/>
    <mergeCell ref="B18:C18"/>
    <mergeCell ref="D18:E18"/>
    <mergeCell ref="B19:C19"/>
    <mergeCell ref="D19:E19"/>
    <mergeCell ref="B20:C20"/>
    <mergeCell ref="D20:E20"/>
    <mergeCell ref="B17:C17"/>
    <mergeCell ref="D17:E17"/>
    <mergeCell ref="B16:C16"/>
    <mergeCell ref="D16:E16"/>
    <mergeCell ref="B15:C15"/>
    <mergeCell ref="D15:E15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/>
  <dimension ref="A1:H67"/>
  <sheetViews>
    <sheetView topLeftCell="A4" zoomScale="120" zoomScaleNormal="120" workbookViewId="0">
      <selection activeCell="E30" sqref="E30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x14ac:dyDescent="0.2">
      <c r="A13" s="164">
        <v>44530</v>
      </c>
      <c r="B13" s="165" t="s">
        <v>104</v>
      </c>
      <c r="C13" s="166"/>
      <c r="D13" s="167" t="s">
        <v>105</v>
      </c>
      <c r="E13" s="168"/>
      <c r="F13" s="169" t="s">
        <v>106</v>
      </c>
      <c r="G13" s="170">
        <v>4540</v>
      </c>
    </row>
    <row r="14" spans="1:8" x14ac:dyDescent="0.2">
      <c r="A14" s="176">
        <v>44537</v>
      </c>
      <c r="B14" s="183" t="s">
        <v>116</v>
      </c>
      <c r="C14" s="184"/>
      <c r="D14" s="167" t="s">
        <v>117</v>
      </c>
      <c r="E14" s="168"/>
      <c r="F14" s="179" t="s">
        <v>106</v>
      </c>
      <c r="G14" s="180">
        <v>950</v>
      </c>
    </row>
    <row r="15" spans="1:8" x14ac:dyDescent="0.2">
      <c r="A15" s="176">
        <v>44544</v>
      </c>
      <c r="B15" s="183" t="s">
        <v>118</v>
      </c>
      <c r="C15" s="184"/>
      <c r="D15" s="167" t="s">
        <v>119</v>
      </c>
      <c r="E15" s="168"/>
      <c r="F15" s="179" t="s">
        <v>106</v>
      </c>
      <c r="G15" s="180">
        <v>240</v>
      </c>
    </row>
    <row r="16" spans="1:8" x14ac:dyDescent="0.2">
      <c r="A16" s="176">
        <v>44553</v>
      </c>
      <c r="B16" s="183" t="s">
        <v>124</v>
      </c>
      <c r="C16" s="184"/>
      <c r="D16" s="167" t="s">
        <v>117</v>
      </c>
      <c r="E16" s="168"/>
      <c r="F16" s="179" t="s">
        <v>106</v>
      </c>
      <c r="G16" s="180">
        <v>950</v>
      </c>
    </row>
    <row r="17" spans="1:7" x14ac:dyDescent="0.2">
      <c r="A17" s="164"/>
      <c r="B17" s="165"/>
      <c r="C17" s="166"/>
      <c r="D17" s="167"/>
      <c r="E17" s="168"/>
      <c r="F17" s="169"/>
      <c r="G17" s="170"/>
    </row>
    <row r="18" spans="1:7" x14ac:dyDescent="0.2">
      <c r="A18" s="164"/>
      <c r="B18" s="165"/>
      <c r="C18" s="166"/>
      <c r="D18" s="167"/>
      <c r="E18" s="168"/>
      <c r="F18" s="169"/>
      <c r="G18" s="170"/>
    </row>
    <row r="19" spans="1:7" x14ac:dyDescent="0.2">
      <c r="A19" s="164"/>
      <c r="B19" s="165"/>
      <c r="C19" s="166"/>
      <c r="D19" s="167"/>
      <c r="E19" s="168"/>
      <c r="F19" s="169"/>
      <c r="G19" s="170"/>
    </row>
    <row r="20" spans="1:7" ht="11.25" customHeight="1" x14ac:dyDescent="0.2">
      <c r="A20" s="164"/>
      <c r="B20" s="165"/>
      <c r="C20" s="166"/>
      <c r="D20" s="167"/>
      <c r="E20" s="168"/>
      <c r="F20" s="169"/>
      <c r="G20" s="170"/>
    </row>
    <row r="21" spans="1:7" ht="11.25" customHeight="1" x14ac:dyDescent="0.2">
      <c r="A21" s="176"/>
      <c r="B21" s="165"/>
      <c r="C21" s="166"/>
      <c r="D21" s="167"/>
      <c r="E21" s="168"/>
      <c r="F21" s="179"/>
      <c r="G21" s="185"/>
    </row>
    <row r="22" spans="1:7" ht="11.25" customHeight="1" x14ac:dyDescent="0.2">
      <c r="A22" s="186" t="s">
        <v>130</v>
      </c>
      <c r="B22" s="187"/>
      <c r="C22" s="187"/>
      <c r="D22" s="187"/>
      <c r="E22" s="187"/>
      <c r="F22" s="188"/>
      <c r="G22" s="189">
        <f>SUM(G12:G21)</f>
        <v>6680</v>
      </c>
    </row>
    <row r="23" spans="1:7" ht="11.25" customHeight="1" x14ac:dyDescent="0.2">
      <c r="A23" s="190"/>
      <c r="B23" s="190"/>
      <c r="C23" s="190"/>
      <c r="D23" s="190"/>
      <c r="E23" s="190"/>
      <c r="F23" s="190"/>
      <c r="G23" s="190"/>
    </row>
    <row r="24" spans="1:7" ht="11.25" customHeight="1" x14ac:dyDescent="0.2">
      <c r="A24" s="190"/>
      <c r="B24" s="190"/>
      <c r="C24" s="190"/>
      <c r="D24" s="190"/>
      <c r="E24" s="190"/>
      <c r="F24" s="190"/>
      <c r="G24" s="190"/>
    </row>
    <row r="25" spans="1:7" ht="11.25" customHeight="1" x14ac:dyDescent="0.2">
      <c r="A25" s="190"/>
      <c r="B25" s="190"/>
      <c r="C25" s="190"/>
      <c r="D25" s="190"/>
      <c r="E25" s="190"/>
      <c r="F25" s="190"/>
      <c r="G25" s="190"/>
    </row>
    <row r="26" spans="1:7" ht="11.25" customHeight="1" x14ac:dyDescent="0.2">
      <c r="A26" s="190"/>
      <c r="B26" s="190"/>
      <c r="C26" s="190"/>
      <c r="D26" s="190"/>
      <c r="E26" s="190"/>
      <c r="F26" s="190"/>
      <c r="G26" s="190"/>
    </row>
    <row r="27" spans="1:7" ht="11.25" customHeight="1" x14ac:dyDescent="0.2">
      <c r="A27" s="190"/>
      <c r="B27" s="190"/>
      <c r="C27" s="190"/>
      <c r="D27" s="190"/>
      <c r="E27" s="190"/>
      <c r="F27" s="190"/>
      <c r="G27" s="190"/>
    </row>
    <row r="28" spans="1:7" ht="11.25" customHeight="1" x14ac:dyDescent="0.2">
      <c r="A28" s="190"/>
      <c r="B28" s="190"/>
      <c r="C28" s="190"/>
      <c r="D28" s="190"/>
      <c r="E28" s="190"/>
      <c r="F28" s="190"/>
      <c r="G28" s="190"/>
    </row>
    <row r="29" spans="1:7" ht="11.25" customHeight="1" x14ac:dyDescent="0.2">
      <c r="A29" s="190"/>
      <c r="B29" s="190"/>
      <c r="C29" s="190"/>
      <c r="D29" s="190"/>
      <c r="E29" s="190"/>
      <c r="F29" s="190"/>
      <c r="G29" s="190"/>
    </row>
    <row r="30" spans="1:7" ht="11.25" customHeight="1" x14ac:dyDescent="0.2">
      <c r="A30" s="190"/>
      <c r="B30" s="190"/>
      <c r="C30" s="190"/>
      <c r="D30" s="190"/>
      <c r="E30" s="190"/>
      <c r="F30" s="190"/>
      <c r="G30" s="190"/>
    </row>
    <row r="31" spans="1:7" ht="11.25" customHeight="1" x14ac:dyDescent="0.2">
      <c r="A31" s="190"/>
      <c r="B31" s="190"/>
      <c r="C31" s="190"/>
      <c r="D31" s="190"/>
      <c r="E31" s="190"/>
      <c r="F31" s="190"/>
      <c r="G31" s="190"/>
    </row>
    <row r="32" spans="1:7" ht="11.25" customHeight="1" x14ac:dyDescent="0.2">
      <c r="A32" s="190"/>
      <c r="B32" s="190"/>
      <c r="C32" s="190"/>
      <c r="D32" s="190"/>
      <c r="E32" s="190"/>
      <c r="F32" s="190"/>
      <c r="G32" s="190"/>
    </row>
    <row r="33" spans="1:7" ht="11.25" customHeight="1" x14ac:dyDescent="0.2">
      <c r="A33" s="190"/>
      <c r="B33" s="190"/>
      <c r="C33" s="190"/>
      <c r="D33" s="190"/>
      <c r="E33" s="190"/>
      <c r="F33" s="190"/>
      <c r="G33" s="190"/>
    </row>
    <row r="34" spans="1:7" ht="11.25" customHeight="1" x14ac:dyDescent="0.2">
      <c r="A34" s="190"/>
      <c r="B34" s="190"/>
      <c r="C34" s="190"/>
      <c r="D34" s="190"/>
      <c r="E34" s="190"/>
      <c r="F34" s="190"/>
      <c r="G34" s="190"/>
    </row>
    <row r="35" spans="1:7" ht="11.25" customHeight="1" x14ac:dyDescent="0.2">
      <c r="A35" s="190"/>
      <c r="B35" s="190"/>
      <c r="C35" s="190"/>
      <c r="D35" s="190"/>
      <c r="E35" s="190"/>
      <c r="F35" s="190"/>
      <c r="G35" s="190"/>
    </row>
    <row r="36" spans="1:7" ht="11.25" customHeight="1" x14ac:dyDescent="0.2">
      <c r="A36" s="190"/>
      <c r="B36" s="190"/>
      <c r="C36" s="190"/>
      <c r="D36" s="190"/>
      <c r="E36" s="190"/>
      <c r="F36" s="190"/>
      <c r="G36" s="190"/>
    </row>
    <row r="37" spans="1:7" ht="11.25" customHeight="1" x14ac:dyDescent="0.2">
      <c r="A37" s="190"/>
      <c r="B37" s="190"/>
      <c r="C37" s="190"/>
      <c r="D37" s="190"/>
      <c r="E37" s="190"/>
      <c r="F37" s="190"/>
      <c r="G37" s="190"/>
    </row>
    <row r="38" spans="1:7" ht="11.25" customHeight="1" x14ac:dyDescent="0.2">
      <c r="A38" s="190"/>
      <c r="B38" s="190"/>
      <c r="C38" s="190"/>
      <c r="D38" s="190"/>
      <c r="E38" s="190"/>
      <c r="F38" s="190"/>
      <c r="G38" s="190"/>
    </row>
    <row r="39" spans="1:7" ht="11.25" customHeight="1" x14ac:dyDescent="0.2">
      <c r="A39" s="190"/>
      <c r="B39" s="190"/>
      <c r="C39" s="190"/>
      <c r="D39" s="190"/>
      <c r="E39" s="190"/>
      <c r="F39" s="190"/>
      <c r="G39" s="190"/>
    </row>
    <row r="40" spans="1:7" ht="11.25" customHeight="1" x14ac:dyDescent="0.2">
      <c r="A40" s="190"/>
      <c r="B40" s="190"/>
      <c r="C40" s="190"/>
      <c r="D40" s="190"/>
      <c r="E40" s="190"/>
      <c r="F40" s="190"/>
      <c r="G40" s="190"/>
    </row>
    <row r="41" spans="1:7" ht="11.25" customHeight="1" x14ac:dyDescent="0.2">
      <c r="A41" s="190"/>
      <c r="B41" s="190"/>
      <c r="C41" s="190"/>
      <c r="D41" s="190"/>
      <c r="E41" s="190"/>
      <c r="F41" s="190"/>
      <c r="G41" s="190"/>
    </row>
    <row r="42" spans="1:7" ht="11.25" customHeight="1" x14ac:dyDescent="0.2">
      <c r="A42" s="190"/>
      <c r="B42" s="190"/>
      <c r="C42" s="190"/>
      <c r="D42" s="190"/>
      <c r="E42" s="190"/>
      <c r="F42" s="190"/>
      <c r="G42" s="190"/>
    </row>
    <row r="43" spans="1:7" ht="11.25" customHeight="1" x14ac:dyDescent="0.2">
      <c r="A43" s="190"/>
      <c r="B43" s="190"/>
      <c r="C43" s="190"/>
      <c r="D43" s="190"/>
      <c r="E43" s="190"/>
      <c r="F43" s="190"/>
      <c r="G43" s="190"/>
    </row>
    <row r="44" spans="1:7" ht="11.25" customHeight="1" x14ac:dyDescent="0.2">
      <c r="A44" s="190"/>
      <c r="B44" s="190"/>
      <c r="C44" s="190"/>
      <c r="D44" s="190"/>
      <c r="E44" s="190"/>
      <c r="F44" s="190"/>
      <c r="G44" s="190"/>
    </row>
    <row r="45" spans="1:7" ht="11.25" customHeight="1" x14ac:dyDescent="0.2">
      <c r="A45" s="190"/>
      <c r="B45" s="190"/>
      <c r="C45" s="190"/>
      <c r="D45" s="190"/>
      <c r="E45" s="190"/>
      <c r="F45" s="190"/>
      <c r="G45" s="190"/>
    </row>
    <row r="46" spans="1:7" ht="11.25" customHeight="1" x14ac:dyDescent="0.2">
      <c r="A46" s="190"/>
      <c r="B46" s="190"/>
      <c r="C46" s="190"/>
      <c r="D46" s="190"/>
      <c r="E46" s="190"/>
      <c r="F46" s="190"/>
      <c r="G46" s="190"/>
    </row>
    <row r="47" spans="1:7" ht="11.25" customHeight="1" x14ac:dyDescent="0.2">
      <c r="A47" s="190"/>
      <c r="B47" s="190"/>
      <c r="C47" s="190"/>
      <c r="D47" s="190"/>
      <c r="E47" s="190"/>
      <c r="F47" s="190"/>
      <c r="G47" s="190"/>
    </row>
    <row r="48" spans="1:7" ht="11.25" customHeight="1" x14ac:dyDescent="0.2">
      <c r="A48" s="191"/>
      <c r="B48" s="191"/>
      <c r="C48" s="190"/>
      <c r="D48" s="190"/>
      <c r="E48" s="190"/>
      <c r="F48" s="190"/>
      <c r="G48" s="190"/>
    </row>
    <row r="49" spans="1:7" ht="11.25" customHeight="1" x14ac:dyDescent="0.2">
      <c r="A49" s="190"/>
      <c r="B49" s="190"/>
      <c r="C49" s="190"/>
      <c r="D49" s="190"/>
      <c r="E49" s="190"/>
      <c r="F49" s="190"/>
      <c r="G49" s="190"/>
    </row>
    <row r="50" spans="1:7" ht="11.25" customHeight="1" x14ac:dyDescent="0.2">
      <c r="A50" s="190"/>
      <c r="B50" s="190"/>
      <c r="C50" s="190"/>
      <c r="D50" s="190"/>
      <c r="E50" s="190"/>
      <c r="F50" s="190"/>
      <c r="G50" s="190"/>
    </row>
    <row r="51" spans="1:7" ht="11.25" customHeight="1" x14ac:dyDescent="0.2">
      <c r="A51" s="190"/>
      <c r="B51" s="190"/>
      <c r="C51" s="190"/>
      <c r="D51" s="190"/>
      <c r="E51" s="190"/>
      <c r="F51" s="190"/>
      <c r="G51" s="190"/>
    </row>
    <row r="52" spans="1:7" ht="11.25" customHeight="1" x14ac:dyDescent="0.2">
      <c r="A52" s="190"/>
      <c r="B52" s="190"/>
      <c r="C52" s="190"/>
      <c r="D52" s="190"/>
      <c r="E52" s="190"/>
      <c r="F52" s="190"/>
      <c r="G52" s="190"/>
    </row>
    <row r="53" spans="1:7" ht="11.25" customHeight="1" x14ac:dyDescent="0.2">
      <c r="A53" s="190"/>
      <c r="B53" s="190"/>
      <c r="C53" s="190"/>
      <c r="D53" s="190"/>
      <c r="E53" s="190"/>
      <c r="F53" s="190"/>
      <c r="G53" s="190"/>
    </row>
    <row r="54" spans="1:7" ht="9.9499999999999993" customHeight="1" x14ac:dyDescent="0.2">
      <c r="A54" s="190"/>
      <c r="B54" s="190"/>
      <c r="C54" s="190"/>
      <c r="D54" s="190"/>
      <c r="E54" s="190"/>
      <c r="F54" s="190"/>
      <c r="G54" s="190"/>
    </row>
    <row r="55" spans="1:7" ht="9.9499999999999993" customHeight="1" x14ac:dyDescent="0.2">
      <c r="A55" s="145" t="s">
        <v>131</v>
      </c>
      <c r="B55" s="145"/>
      <c r="C55" s="145"/>
      <c r="D55" s="145" t="s">
        <v>132</v>
      </c>
      <c r="E55" s="145"/>
      <c r="F55" s="145" t="s">
        <v>80</v>
      </c>
      <c r="G55" s="145"/>
    </row>
    <row r="56" spans="1:7" ht="9.9499999999999993" customHeight="1" x14ac:dyDescent="0.2">
      <c r="A56" s="141" t="s">
        <v>86</v>
      </c>
      <c r="B56" s="141"/>
      <c r="C56" s="141"/>
      <c r="D56" s="192" t="s">
        <v>87</v>
      </c>
      <c r="E56" s="192"/>
      <c r="F56" s="141" t="s">
        <v>88</v>
      </c>
      <c r="G56" s="141"/>
    </row>
    <row r="57" spans="1:7" ht="9.9499999999999993" customHeight="1" x14ac:dyDescent="0.2">
      <c r="A57" s="193"/>
      <c r="B57" s="193"/>
      <c r="C57" s="193"/>
      <c r="D57" s="193"/>
      <c r="E57" s="193"/>
      <c r="F57" s="193"/>
      <c r="G57" s="193"/>
    </row>
    <row r="58" spans="1:7" ht="9.9499999999999993" customHeight="1" x14ac:dyDescent="0.2">
      <c r="A58" s="190"/>
      <c r="B58" s="190"/>
      <c r="C58" s="190"/>
      <c r="D58" s="190"/>
      <c r="E58" s="190"/>
      <c r="F58" s="190"/>
      <c r="G58" s="190"/>
    </row>
    <row r="59" spans="1:7" ht="9.9499999999999993" customHeight="1" x14ac:dyDescent="0.2">
      <c r="A59" s="190"/>
      <c r="B59" s="190"/>
      <c r="C59" s="190"/>
      <c r="D59" s="190"/>
      <c r="E59" s="190"/>
      <c r="F59" s="190"/>
      <c r="G59" s="190"/>
    </row>
    <row r="60" spans="1:7" x14ac:dyDescent="0.2">
      <c r="A60" s="190"/>
      <c r="B60" s="190"/>
      <c r="C60" s="190"/>
      <c r="D60" s="190"/>
      <c r="E60" s="190"/>
      <c r="F60" s="190"/>
      <c r="G60" s="190"/>
    </row>
    <row r="61" spans="1:7" x14ac:dyDescent="0.2">
      <c r="A61" s="194" t="s">
        <v>133</v>
      </c>
      <c r="B61" s="194"/>
      <c r="C61" s="194"/>
      <c r="D61" s="194"/>
      <c r="E61" s="190"/>
      <c r="F61" s="190"/>
      <c r="G61" s="190"/>
    </row>
    <row r="62" spans="1:7" x14ac:dyDescent="0.2">
      <c r="A62" s="190"/>
      <c r="B62" s="190"/>
      <c r="C62" s="190"/>
      <c r="D62" s="190"/>
      <c r="E62" s="190"/>
      <c r="F62" s="190"/>
      <c r="G62" s="190"/>
    </row>
    <row r="63" spans="1:7" x14ac:dyDescent="0.2">
      <c r="A63" s="195" t="s">
        <v>134</v>
      </c>
    </row>
    <row r="64" spans="1:7" x14ac:dyDescent="0.2">
      <c r="A64" s="195" t="s">
        <v>135</v>
      </c>
    </row>
    <row r="65" spans="1:1" x14ac:dyDescent="0.2">
      <c r="A65" s="195" t="s">
        <v>136</v>
      </c>
    </row>
    <row r="66" spans="1:1" x14ac:dyDescent="0.2">
      <c r="A66" s="195" t="s">
        <v>137</v>
      </c>
    </row>
    <row r="67" spans="1:1" x14ac:dyDescent="0.2">
      <c r="A67" s="195" t="s">
        <v>138</v>
      </c>
    </row>
  </sheetData>
  <sheetProtection password="C71F" sheet="1" objects="1" scenarios="1"/>
  <mergeCells count="32">
    <mergeCell ref="A56:C56"/>
    <mergeCell ref="D56:E56"/>
    <mergeCell ref="F56:G56"/>
    <mergeCell ref="B21:C21"/>
    <mergeCell ref="D21:E21"/>
    <mergeCell ref="A48:B48"/>
    <mergeCell ref="A55:C55"/>
    <mergeCell ref="D55:E55"/>
    <mergeCell ref="F55:G55"/>
    <mergeCell ref="B18:C18"/>
    <mergeCell ref="D18:E18"/>
    <mergeCell ref="B19:C19"/>
    <mergeCell ref="D19:E19"/>
    <mergeCell ref="B20:C20"/>
    <mergeCell ref="D20:E20"/>
    <mergeCell ref="B17:C17"/>
    <mergeCell ref="D17:E17"/>
    <mergeCell ref="B16:C16"/>
    <mergeCell ref="D16:E16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8"/>
  <dimension ref="A1:H66"/>
  <sheetViews>
    <sheetView topLeftCell="A4" zoomScale="120" zoomScaleNormal="120" workbookViewId="0">
      <selection activeCell="F16" sqref="F16:F25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/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x14ac:dyDescent="0.2">
      <c r="A13" s="164">
        <v>44531</v>
      </c>
      <c r="B13" s="165" t="s">
        <v>109</v>
      </c>
      <c r="C13" s="166"/>
      <c r="D13" s="167" t="s">
        <v>110</v>
      </c>
      <c r="E13" s="168"/>
      <c r="F13" s="169" t="s">
        <v>111</v>
      </c>
      <c r="G13" s="170">
        <v>640.66</v>
      </c>
    </row>
    <row r="14" spans="1:8" x14ac:dyDescent="0.2">
      <c r="A14" s="181">
        <v>44543</v>
      </c>
      <c r="B14" s="165" t="s">
        <v>112</v>
      </c>
      <c r="C14" s="166"/>
      <c r="D14" s="167" t="s">
        <v>113</v>
      </c>
      <c r="E14" s="168"/>
      <c r="F14" s="169" t="s">
        <v>111</v>
      </c>
      <c r="G14" s="182">
        <v>213.53</v>
      </c>
    </row>
    <row r="15" spans="1:8" x14ac:dyDescent="0.2">
      <c r="A15" s="171">
        <v>44531</v>
      </c>
      <c r="B15" s="165" t="s">
        <v>114</v>
      </c>
      <c r="C15" s="166"/>
      <c r="D15" s="167" t="s">
        <v>115</v>
      </c>
      <c r="E15" s="168"/>
      <c r="F15" s="169" t="s">
        <v>111</v>
      </c>
      <c r="G15" s="175">
        <v>179.88</v>
      </c>
    </row>
    <row r="16" spans="1:8" x14ac:dyDescent="0.2">
      <c r="A16" s="164"/>
      <c r="B16" s="165"/>
      <c r="C16" s="166"/>
      <c r="D16" s="167"/>
      <c r="E16" s="168"/>
      <c r="F16" s="169"/>
      <c r="G16" s="170"/>
    </row>
    <row r="17" spans="1:7" x14ac:dyDescent="0.2">
      <c r="A17" s="164"/>
      <c r="B17" s="165"/>
      <c r="C17" s="166"/>
      <c r="D17" s="167"/>
      <c r="E17" s="168"/>
      <c r="F17" s="169"/>
      <c r="G17" s="170"/>
    </row>
    <row r="18" spans="1:7" x14ac:dyDescent="0.2">
      <c r="A18" s="164"/>
      <c r="B18" s="165"/>
      <c r="C18" s="166"/>
      <c r="D18" s="167"/>
      <c r="E18" s="168"/>
      <c r="F18" s="169"/>
      <c r="G18" s="170"/>
    </row>
    <row r="19" spans="1:7" ht="11.25" customHeight="1" x14ac:dyDescent="0.2">
      <c r="A19" s="164"/>
      <c r="B19" s="165"/>
      <c r="C19" s="166"/>
      <c r="D19" s="167"/>
      <c r="E19" s="168"/>
      <c r="F19" s="169"/>
      <c r="G19" s="170"/>
    </row>
    <row r="20" spans="1:7" ht="11.25" customHeight="1" x14ac:dyDescent="0.2">
      <c r="A20" s="176"/>
      <c r="B20" s="165"/>
      <c r="C20" s="166"/>
      <c r="D20" s="167"/>
      <c r="E20" s="168"/>
      <c r="F20" s="179"/>
      <c r="G20" s="185"/>
    </row>
    <row r="21" spans="1:7" ht="11.25" customHeight="1" x14ac:dyDescent="0.2">
      <c r="A21" s="186" t="s">
        <v>130</v>
      </c>
      <c r="B21" s="187"/>
      <c r="C21" s="187"/>
      <c r="D21" s="187"/>
      <c r="E21" s="187"/>
      <c r="F21" s="188"/>
      <c r="G21" s="189">
        <f>SUM(G12:G20)</f>
        <v>1034.07</v>
      </c>
    </row>
    <row r="22" spans="1:7" ht="11.25" customHeight="1" x14ac:dyDescent="0.2">
      <c r="A22" s="190"/>
      <c r="B22" s="190"/>
      <c r="C22" s="190"/>
      <c r="D22" s="190"/>
      <c r="E22" s="190"/>
      <c r="F22" s="190"/>
      <c r="G22" s="190"/>
    </row>
    <row r="23" spans="1:7" ht="11.25" customHeight="1" x14ac:dyDescent="0.2">
      <c r="A23" s="190"/>
      <c r="B23" s="190"/>
      <c r="C23" s="190"/>
      <c r="D23" s="190"/>
      <c r="E23" s="190"/>
      <c r="F23" s="190"/>
      <c r="G23" s="190"/>
    </row>
    <row r="24" spans="1:7" ht="11.25" customHeight="1" x14ac:dyDescent="0.2">
      <c r="A24" s="190"/>
      <c r="B24" s="190"/>
      <c r="C24" s="190"/>
      <c r="D24" s="190"/>
      <c r="E24" s="190"/>
      <c r="F24" s="190"/>
      <c r="G24" s="190"/>
    </row>
    <row r="25" spans="1:7" ht="11.25" customHeight="1" x14ac:dyDescent="0.2">
      <c r="A25" s="190"/>
      <c r="B25" s="190"/>
      <c r="C25" s="190"/>
      <c r="D25" s="190"/>
      <c r="E25" s="190"/>
      <c r="F25" s="190"/>
      <c r="G25" s="190"/>
    </row>
    <row r="26" spans="1:7" ht="11.25" customHeight="1" x14ac:dyDescent="0.2">
      <c r="A26" s="190"/>
      <c r="B26" s="190"/>
      <c r="C26" s="190"/>
      <c r="D26" s="190"/>
      <c r="E26" s="190"/>
      <c r="F26" s="190"/>
      <c r="G26" s="190"/>
    </row>
    <row r="27" spans="1:7" ht="11.25" customHeight="1" x14ac:dyDescent="0.2">
      <c r="A27" s="190"/>
      <c r="B27" s="190"/>
      <c r="C27" s="190"/>
      <c r="D27" s="190"/>
      <c r="E27" s="190"/>
      <c r="F27" s="190"/>
      <c r="G27" s="190"/>
    </row>
    <row r="28" spans="1:7" ht="11.25" customHeight="1" x14ac:dyDescent="0.2">
      <c r="A28" s="190"/>
      <c r="B28" s="190"/>
      <c r="C28" s="190"/>
      <c r="D28" s="190"/>
      <c r="E28" s="190"/>
      <c r="F28" s="190"/>
      <c r="G28" s="190"/>
    </row>
    <row r="29" spans="1:7" ht="11.25" customHeight="1" x14ac:dyDescent="0.2">
      <c r="A29" s="190"/>
      <c r="B29" s="190"/>
      <c r="C29" s="190"/>
      <c r="D29" s="190"/>
      <c r="E29" s="190"/>
      <c r="F29" s="190"/>
      <c r="G29" s="190"/>
    </row>
    <row r="30" spans="1:7" ht="11.25" customHeight="1" x14ac:dyDescent="0.2">
      <c r="A30" s="190"/>
      <c r="B30" s="190"/>
      <c r="C30" s="190"/>
      <c r="D30" s="190"/>
      <c r="E30" s="190"/>
      <c r="F30" s="190"/>
      <c r="G30" s="190"/>
    </row>
    <row r="31" spans="1:7" ht="11.25" customHeight="1" x14ac:dyDescent="0.2">
      <c r="A31" s="190"/>
      <c r="B31" s="190"/>
      <c r="C31" s="190"/>
      <c r="D31" s="190"/>
      <c r="E31" s="190"/>
      <c r="F31" s="190"/>
      <c r="G31" s="190"/>
    </row>
    <row r="32" spans="1:7" ht="11.25" customHeight="1" x14ac:dyDescent="0.2">
      <c r="A32" s="190"/>
      <c r="B32" s="190"/>
      <c r="C32" s="190"/>
      <c r="D32" s="190"/>
      <c r="E32" s="190"/>
      <c r="F32" s="190"/>
      <c r="G32" s="190"/>
    </row>
    <row r="33" spans="1:7" ht="11.25" customHeight="1" x14ac:dyDescent="0.2">
      <c r="A33" s="190"/>
      <c r="B33" s="190"/>
      <c r="C33" s="190"/>
      <c r="D33" s="190"/>
      <c r="E33" s="190"/>
      <c r="F33" s="190"/>
      <c r="G33" s="190"/>
    </row>
    <row r="34" spans="1:7" ht="11.25" customHeight="1" x14ac:dyDescent="0.2">
      <c r="A34" s="190"/>
      <c r="B34" s="190"/>
      <c r="C34" s="190"/>
      <c r="D34" s="190"/>
      <c r="E34" s="190"/>
      <c r="F34" s="190"/>
      <c r="G34" s="190"/>
    </row>
    <row r="35" spans="1:7" ht="11.25" customHeight="1" x14ac:dyDescent="0.2">
      <c r="A35" s="190"/>
      <c r="B35" s="190"/>
      <c r="C35" s="190"/>
      <c r="D35" s="190"/>
      <c r="E35" s="190"/>
      <c r="F35" s="190"/>
      <c r="G35" s="190"/>
    </row>
    <row r="36" spans="1:7" ht="11.25" customHeight="1" x14ac:dyDescent="0.2">
      <c r="A36" s="190"/>
      <c r="B36" s="190"/>
      <c r="C36" s="190"/>
      <c r="D36" s="190"/>
      <c r="E36" s="190"/>
      <c r="F36" s="190"/>
      <c r="G36" s="190"/>
    </row>
    <row r="37" spans="1:7" ht="11.25" customHeight="1" x14ac:dyDescent="0.2">
      <c r="A37" s="190"/>
      <c r="B37" s="190"/>
      <c r="C37" s="190"/>
      <c r="D37" s="190"/>
      <c r="E37" s="190"/>
      <c r="F37" s="190"/>
      <c r="G37" s="190"/>
    </row>
    <row r="38" spans="1:7" ht="11.25" customHeight="1" x14ac:dyDescent="0.2">
      <c r="A38" s="190"/>
      <c r="B38" s="190"/>
      <c r="C38" s="190"/>
      <c r="D38" s="190"/>
      <c r="E38" s="190"/>
      <c r="F38" s="190"/>
      <c r="G38" s="190"/>
    </row>
    <row r="39" spans="1:7" ht="11.25" customHeight="1" x14ac:dyDescent="0.2">
      <c r="A39" s="190"/>
      <c r="B39" s="190"/>
      <c r="C39" s="190"/>
      <c r="D39" s="190"/>
      <c r="E39" s="190"/>
      <c r="F39" s="190"/>
      <c r="G39" s="190"/>
    </row>
    <row r="40" spans="1:7" ht="11.25" customHeight="1" x14ac:dyDescent="0.2">
      <c r="A40" s="190"/>
      <c r="B40" s="190"/>
      <c r="C40" s="190"/>
      <c r="D40" s="190"/>
      <c r="E40" s="190"/>
      <c r="F40" s="190"/>
      <c r="G40" s="190"/>
    </row>
    <row r="41" spans="1:7" ht="11.25" customHeight="1" x14ac:dyDescent="0.2">
      <c r="A41" s="190"/>
      <c r="B41" s="190"/>
      <c r="C41" s="190"/>
      <c r="D41" s="190"/>
      <c r="E41" s="190"/>
      <c r="F41" s="190"/>
      <c r="G41" s="190"/>
    </row>
    <row r="42" spans="1:7" ht="11.25" customHeight="1" x14ac:dyDescent="0.2">
      <c r="A42" s="190"/>
      <c r="B42" s="190"/>
      <c r="C42" s="190"/>
      <c r="D42" s="190"/>
      <c r="E42" s="190"/>
      <c r="F42" s="190"/>
      <c r="G42" s="190"/>
    </row>
    <row r="43" spans="1:7" ht="11.25" customHeight="1" x14ac:dyDescent="0.2">
      <c r="A43" s="190"/>
      <c r="B43" s="190"/>
      <c r="C43" s="190"/>
      <c r="D43" s="190"/>
      <c r="E43" s="190"/>
      <c r="F43" s="190"/>
      <c r="G43" s="190"/>
    </row>
    <row r="44" spans="1:7" ht="11.25" customHeight="1" x14ac:dyDescent="0.2">
      <c r="A44" s="190"/>
      <c r="B44" s="190"/>
      <c r="C44" s="190"/>
      <c r="D44" s="190"/>
      <c r="E44" s="190"/>
      <c r="F44" s="190"/>
      <c r="G44" s="190"/>
    </row>
    <row r="45" spans="1:7" ht="11.25" customHeight="1" x14ac:dyDescent="0.2">
      <c r="A45" s="190"/>
      <c r="B45" s="190"/>
      <c r="C45" s="190"/>
      <c r="D45" s="190"/>
      <c r="E45" s="190"/>
      <c r="F45" s="190"/>
      <c r="G45" s="190"/>
    </row>
    <row r="46" spans="1:7" ht="11.25" customHeight="1" x14ac:dyDescent="0.2">
      <c r="A46" s="190"/>
      <c r="B46" s="190"/>
      <c r="C46" s="190"/>
      <c r="D46" s="190"/>
      <c r="E46" s="190"/>
      <c r="F46" s="190"/>
      <c r="G46" s="190"/>
    </row>
    <row r="47" spans="1:7" ht="11.25" customHeight="1" x14ac:dyDescent="0.2">
      <c r="A47" s="191"/>
      <c r="B47" s="191"/>
      <c r="C47" s="190"/>
      <c r="D47" s="190"/>
      <c r="E47" s="190"/>
      <c r="F47" s="190"/>
      <c r="G47" s="190"/>
    </row>
    <row r="48" spans="1:7" ht="11.25" customHeight="1" x14ac:dyDescent="0.2">
      <c r="A48" s="190"/>
      <c r="B48" s="190"/>
      <c r="C48" s="190"/>
      <c r="D48" s="190"/>
      <c r="E48" s="190"/>
      <c r="F48" s="190"/>
      <c r="G48" s="190"/>
    </row>
    <row r="49" spans="1:7" ht="11.25" customHeight="1" x14ac:dyDescent="0.2">
      <c r="A49" s="190"/>
      <c r="B49" s="190"/>
      <c r="C49" s="190"/>
      <c r="D49" s="190"/>
      <c r="E49" s="190"/>
      <c r="F49" s="190"/>
      <c r="G49" s="190"/>
    </row>
    <row r="50" spans="1:7" ht="11.25" customHeight="1" x14ac:dyDescent="0.2">
      <c r="A50" s="190"/>
      <c r="B50" s="190"/>
      <c r="C50" s="190"/>
      <c r="D50" s="190"/>
      <c r="E50" s="190"/>
      <c r="F50" s="190"/>
      <c r="G50" s="190"/>
    </row>
    <row r="51" spans="1:7" ht="11.25" customHeight="1" x14ac:dyDescent="0.2">
      <c r="A51" s="190"/>
      <c r="B51" s="190"/>
      <c r="C51" s="190"/>
      <c r="D51" s="190"/>
      <c r="E51" s="190"/>
      <c r="F51" s="190"/>
      <c r="G51" s="190"/>
    </row>
    <row r="52" spans="1:7" ht="11.25" customHeight="1" x14ac:dyDescent="0.2">
      <c r="A52" s="190"/>
      <c r="B52" s="190"/>
      <c r="C52" s="190"/>
      <c r="D52" s="190"/>
      <c r="E52" s="190"/>
      <c r="F52" s="190"/>
      <c r="G52" s="190"/>
    </row>
    <row r="53" spans="1:7" ht="9.9499999999999993" customHeight="1" x14ac:dyDescent="0.2">
      <c r="A53" s="190"/>
      <c r="B53" s="190"/>
      <c r="C53" s="190"/>
      <c r="D53" s="190"/>
      <c r="E53" s="190"/>
      <c r="F53" s="190"/>
      <c r="G53" s="190"/>
    </row>
    <row r="54" spans="1:7" ht="9.9499999999999993" customHeight="1" x14ac:dyDescent="0.2">
      <c r="A54" s="145" t="s">
        <v>131</v>
      </c>
      <c r="B54" s="145"/>
      <c r="C54" s="145"/>
      <c r="D54" s="145" t="s">
        <v>132</v>
      </c>
      <c r="E54" s="145"/>
      <c r="F54" s="145" t="s">
        <v>80</v>
      </c>
      <c r="G54" s="145"/>
    </row>
    <row r="55" spans="1:7" ht="9.9499999999999993" customHeight="1" x14ac:dyDescent="0.2">
      <c r="A55" s="141" t="s">
        <v>86</v>
      </c>
      <c r="B55" s="141"/>
      <c r="C55" s="141"/>
      <c r="D55" s="192" t="s">
        <v>87</v>
      </c>
      <c r="E55" s="192"/>
      <c r="F55" s="141" t="s">
        <v>88</v>
      </c>
      <c r="G55" s="141"/>
    </row>
    <row r="56" spans="1:7" ht="9.9499999999999993" customHeight="1" x14ac:dyDescent="0.2">
      <c r="A56" s="193"/>
      <c r="B56" s="193"/>
      <c r="C56" s="193"/>
      <c r="D56" s="193"/>
      <c r="E56" s="193"/>
      <c r="F56" s="193"/>
      <c r="G56" s="193"/>
    </row>
    <row r="57" spans="1:7" ht="9.9499999999999993" customHeight="1" x14ac:dyDescent="0.2">
      <c r="A57" s="190"/>
      <c r="B57" s="190"/>
      <c r="C57" s="190"/>
      <c r="D57" s="190"/>
      <c r="E57" s="190"/>
      <c r="F57" s="190"/>
      <c r="G57" s="190"/>
    </row>
    <row r="58" spans="1:7" ht="9.9499999999999993" customHeight="1" x14ac:dyDescent="0.2">
      <c r="A58" s="190"/>
      <c r="B58" s="190"/>
      <c r="C58" s="190"/>
      <c r="D58" s="190"/>
      <c r="E58" s="190"/>
      <c r="F58" s="190"/>
      <c r="G58" s="190"/>
    </row>
    <row r="59" spans="1:7" x14ac:dyDescent="0.2">
      <c r="A59" s="190"/>
      <c r="B59" s="190"/>
      <c r="C59" s="190"/>
      <c r="D59" s="190"/>
      <c r="E59" s="190"/>
      <c r="F59" s="190"/>
      <c r="G59" s="190"/>
    </row>
    <row r="60" spans="1:7" x14ac:dyDescent="0.2">
      <c r="A60" s="194" t="s">
        <v>133</v>
      </c>
      <c r="B60" s="194"/>
      <c r="C60" s="194"/>
      <c r="D60" s="194"/>
      <c r="E60" s="190"/>
      <c r="F60" s="190"/>
      <c r="G60" s="190"/>
    </row>
    <row r="61" spans="1:7" x14ac:dyDescent="0.2">
      <c r="A61" s="190"/>
      <c r="B61" s="190"/>
      <c r="C61" s="190"/>
      <c r="D61" s="190"/>
      <c r="E61" s="190"/>
      <c r="F61" s="190"/>
      <c r="G61" s="190"/>
    </row>
    <row r="62" spans="1:7" x14ac:dyDescent="0.2">
      <c r="A62" s="195" t="s">
        <v>134</v>
      </c>
    </row>
    <row r="63" spans="1:7" x14ac:dyDescent="0.2">
      <c r="A63" s="195" t="s">
        <v>135</v>
      </c>
    </row>
    <row r="64" spans="1:7" x14ac:dyDescent="0.2">
      <c r="A64" s="195" t="s">
        <v>136</v>
      </c>
    </row>
    <row r="65" spans="1:1" x14ac:dyDescent="0.2">
      <c r="A65" s="195" t="s">
        <v>137</v>
      </c>
    </row>
    <row r="66" spans="1:1" x14ac:dyDescent="0.2">
      <c r="A66" s="195" t="s">
        <v>138</v>
      </c>
    </row>
  </sheetData>
  <sheetProtection password="C71F" sheet="1" objects="1" scenarios="1"/>
  <mergeCells count="30">
    <mergeCell ref="A55:C55"/>
    <mergeCell ref="D55:E55"/>
    <mergeCell ref="F55:G55"/>
    <mergeCell ref="B20:C20"/>
    <mergeCell ref="D20:E20"/>
    <mergeCell ref="A47:B47"/>
    <mergeCell ref="A54:C54"/>
    <mergeCell ref="D54:E54"/>
    <mergeCell ref="F54:G54"/>
    <mergeCell ref="B17:C17"/>
    <mergeCell ref="D17:E17"/>
    <mergeCell ref="B18:C18"/>
    <mergeCell ref="D18:E18"/>
    <mergeCell ref="B19:C19"/>
    <mergeCell ref="D19:E19"/>
    <mergeCell ref="B16:C16"/>
    <mergeCell ref="D16:E16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14Dezembro</vt:lpstr>
      <vt:lpstr>Despesas</vt:lpstr>
      <vt:lpstr>Despesas Bancárias</vt:lpstr>
      <vt:lpstr>Folha de Pagamento</vt:lpstr>
      <vt:lpstr>Material de Consumo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2022-02-22T18:39:36Z</dcterms:created>
  <dcterms:modified xsi:type="dcterms:W3CDTF">2022-02-22T18:44:59Z</dcterms:modified>
</cp:coreProperties>
</file>